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对账!$A$1:$X$27</definedName>
  </definedNames>
  <calcPr calcId="144525"/>
</workbook>
</file>

<file path=xl/sharedStrings.xml><?xml version="1.0" encoding="utf-8"?>
<sst xmlns="http://schemas.openxmlformats.org/spreadsheetml/2006/main" count="906" uniqueCount="376">
  <si>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</si>
  <si>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</si>
  <si>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</si>
  <si>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</si>
  <si>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</si>
  <si>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</si>
  <si>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</si>
  <si>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</si>
  <si>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</si>
  <si>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</si>
  <si>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</si>
  <si>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</si>
  <si>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</si>
  <si>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</si>
  <si>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</si>
  <si>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</si>
  <si>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</si>
  <si>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</si>
  <si>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</si>
  <si>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</si>
  <si>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</si>
  <si>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</si>
  <si>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</si>
  <si>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</si>
  <si>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</si>
  <si>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999223005447138	</t>
  </si>
  <si>
    <t>Ctrip</t>
  </si>
  <si>
    <t>正常</t>
  </si>
  <si>
    <t>[巴黎]巴黎拿破仑酒店(Hôtel Napoleon Paris)(44690086)</t>
  </si>
  <si>
    <t>高级房&lt;2人入住&gt;&lt;不退款&gt;</t>
  </si>
  <si>
    <t>USD</t>
  </si>
  <si>
    <t>Guo/Yuhan,Wan/Junchen</t>
  </si>
  <si>
    <t>CA5326230408USD</t>
  </si>
  <si>
    <t>未提现</t>
  </si>
  <si>
    <t>携程开票</t>
  </si>
  <si>
    <t xml:space="preserve">3089662	</t>
  </si>
  <si>
    <t xml:space="preserve">27006SE030230	</t>
  </si>
  <si>
    <t xml:space="preserve">999223256182231	</t>
  </si>
  <si>
    <t>[吉隆坡]吉隆坡四季酒店(Four Seasons Hotel Kuala Lumpur)(40721593)</t>
  </si>
  <si>
    <t>园景俱乐部尊贵两张双人床房&lt;2人入住&gt;&lt;不退款&gt;&lt;早餐&gt;</t>
  </si>
  <si>
    <t>HU/CHANGHUI</t>
  </si>
  <si>
    <t xml:space="preserve">3153556	</t>
  </si>
  <si>
    <t xml:space="preserve">	</t>
  </si>
  <si>
    <t xml:space="preserve">999223256189405	</t>
  </si>
  <si>
    <t>园景俱乐部尊贵特大床房&lt;2人入住&gt;&lt;不退款&gt;&lt;早餐&gt;</t>
  </si>
  <si>
    <t>WANG/YICHUNG</t>
  </si>
  <si>
    <t xml:space="preserve">3153558	</t>
  </si>
  <si>
    <t xml:space="preserve">999223283698774	</t>
  </si>
  <si>
    <t>[丽贝岛]阿基拉利普岛度假酒店(Akira Lipe Resort)(37208632)</t>
  </si>
  <si>
    <t>高级池景房&lt;2人入住&gt;&lt;不退款&gt;&lt;早餐&gt;</t>
  </si>
  <si>
    <t>OKAYAMA/YUKI</t>
  </si>
  <si>
    <t xml:space="preserve">3159574	</t>
  </si>
  <si>
    <t xml:space="preserve">HGUConf1478600102	</t>
  </si>
  <si>
    <t xml:space="preserve">999223423159509	</t>
  </si>
  <si>
    <t>[檀香山]威基基海滩阿洛希拉尼酒店('Alohilani Resort Waikiki Beach)(37200143)</t>
  </si>
  <si>
    <t>部分海景特大床房&lt;2人入住&gt;&lt;不退款&gt;</t>
  </si>
  <si>
    <t>Crowley/Rachel</t>
  </si>
  <si>
    <t xml:space="preserve">3185504	</t>
  </si>
  <si>
    <t xml:space="preserve">999223426567170	</t>
  </si>
  <si>
    <t>[曼谷]优本纳沙通(Urbana Sathorn, Bangkok)(44800390)</t>
  </si>
  <si>
    <t>两卧室尊贵房&lt;2人入住&gt;&lt;不退款&gt;</t>
  </si>
  <si>
    <t>JIANG/JIUSHENG</t>
  </si>
  <si>
    <t xml:space="preserve">3186407	</t>
  </si>
  <si>
    <t xml:space="preserve">999223472281672	</t>
  </si>
  <si>
    <t>[乔治市]槟城东方大酒店 (槟城对抗新冠肺炎认证)(Eastern &amp; Oriental Hotel (PenangFightCovid-19 Certified))(40742058)</t>
  </si>
  <si>
    <t>一室套房&lt;2&gt;&lt;2人入住&gt;&lt;不退款&gt;&lt;早餐&gt;</t>
  </si>
  <si>
    <t>HE/MIAO,HE/ZIFENG</t>
  </si>
  <si>
    <t xml:space="preserve">3195122	</t>
  </si>
  <si>
    <t xml:space="preserve">1486584701	</t>
  </si>
  <si>
    <t xml:space="preserve">999222005111048	</t>
  </si>
  <si>
    <t>[马六甲]惠勝酒店(Hatten Hotel Melaka)(37208332)</t>
  </si>
  <si>
    <t>工作室套房&lt;2人入住&gt;&lt;不退款&gt;</t>
  </si>
  <si>
    <t>HE/GREGORY,NG/IRENE</t>
  </si>
  <si>
    <t>CA5326230409USD</t>
  </si>
  <si>
    <t xml:space="preserve">2901591	</t>
  </si>
  <si>
    <t xml:space="preserve">Acknowledged	</t>
  </si>
  <si>
    <t xml:space="preserve">999222052545742	</t>
  </si>
  <si>
    <t>[普吉岛]感官度假村和泳池别墅 (SHA Extra Plus)(The Senses Resort &amp; Pool Villas (SHA Extra Plus))(40721494)</t>
  </si>
  <si>
    <t>城景一卧室泳池别墅&lt;2人入住&gt;&lt;不退款&gt;&lt;早餐&gt;</t>
  </si>
  <si>
    <t>LAU/ZHI XUAN</t>
  </si>
  <si>
    <t xml:space="preserve">2914580	</t>
  </si>
  <si>
    <t xml:space="preserve">999223195137094	</t>
  </si>
  <si>
    <t>[普吉岛]普吉岛芭东美爵大酒店(政府卫生认证)(Grand Mercure Phuket Patong(SHA Extra Plus))(40721618)</t>
  </si>
  <si>
    <t>高级特大床房&lt;1&gt;&lt;2人入住&gt;&lt;不退款&gt;</t>
  </si>
  <si>
    <t>ZHU/JINYAO,ZHAO/JIANHUA</t>
  </si>
  <si>
    <t xml:space="preserve">3137099	</t>
  </si>
  <si>
    <t xml:space="preserve">652188	</t>
  </si>
  <si>
    <t xml:space="preserve">999223494892248	</t>
  </si>
  <si>
    <t>[芭堤雅]芭堤雅爱湾皇家巡航酒店(A-One the Royal Cruise Hotel Pattaya)(44156669)</t>
  </si>
  <si>
    <t>豪华双床房&lt;2人入住&gt;&lt;不退款&gt;</t>
  </si>
  <si>
    <t>SRIUTHAI/WARINYA</t>
  </si>
  <si>
    <t xml:space="preserve">3199326	</t>
  </si>
  <si>
    <t xml:space="preserve">1487679557	</t>
  </si>
  <si>
    <t xml:space="preserve">999223500157439	</t>
  </si>
  <si>
    <t>[避兰东]三叶草酒店(Clover Hotel)(48377621)</t>
  </si>
  <si>
    <t>标准房&lt;2人入住&gt;&lt;不退款&gt;</t>
  </si>
  <si>
    <t>BUNJAM/SUKUNYA</t>
  </si>
  <si>
    <t xml:space="preserve">3200065	</t>
  </si>
  <si>
    <t xml:space="preserve">21849479253	</t>
  </si>
  <si>
    <t>[普吉岛]普吉岛芭东美爵大酒店(SHA Extra Plus)(Grand Mercure Phuket Patong(SHA Extra Plus))(40721618)</t>
  </si>
  <si>
    <t>CHOCK/TERRENCE</t>
  </si>
  <si>
    <t>CA5326230410USD</t>
  </si>
  <si>
    <t xml:space="preserve">2838583	</t>
  </si>
  <si>
    <t xml:space="preserve">631242	</t>
  </si>
  <si>
    <t xml:space="preserve">21849475395	</t>
  </si>
  <si>
    <t>JIA/XIAOKAN</t>
  </si>
  <si>
    <t xml:space="preserve">2838600	</t>
  </si>
  <si>
    <t xml:space="preserve">631239	</t>
  </si>
  <si>
    <t xml:space="preserve">21849482403	</t>
  </si>
  <si>
    <t>直通泳池豪华特大床房&lt;2人入住&gt;&lt;不退款&gt;</t>
  </si>
  <si>
    <t>LIU/XUAN,MA/XIAOYU</t>
  </si>
  <si>
    <t xml:space="preserve">2838602	</t>
  </si>
  <si>
    <t xml:space="preserve">631190	</t>
  </si>
  <si>
    <t xml:space="preserve">999222469962843	</t>
  </si>
  <si>
    <t>[雪邦]吉隆坡国际机场萨玛萨玛酒店(Sama-Sama Hotel Kuala Lumpur International Airport)(37221885)</t>
  </si>
  <si>
    <t>高级套房&lt;2人入住&gt;&lt;不退款&gt;&lt;早餐&gt;</t>
  </si>
  <si>
    <t>FUNG/VERONICA</t>
  </si>
  <si>
    <t xml:space="preserve">2995790	</t>
  </si>
  <si>
    <t xml:space="preserve">-1449564968	</t>
  </si>
  <si>
    <t xml:space="preserve">999222837824928	</t>
  </si>
  <si>
    <t>[首尔]明洞九树2号精品酒店(Nine Tree Premier Hotel Myeongdong 2)(39042961)</t>
  </si>
  <si>
    <t>天空双人房&lt;2人入住&gt;&lt;不退款&gt;</t>
  </si>
  <si>
    <t>TU/FANGCHUN</t>
  </si>
  <si>
    <t xml:space="preserve">3050249	</t>
  </si>
  <si>
    <t xml:space="preserve">CH22302208498	</t>
  </si>
  <si>
    <t xml:space="preserve">999222921267240	</t>
  </si>
  <si>
    <t>[阿方索]双湖酒店(Twin Lakes Hotel)(39610350)</t>
  </si>
  <si>
    <t>豪华房-带阳台&lt;2人入住&gt;&lt;不退款&gt;&lt;早餐&gt;</t>
  </si>
  <si>
    <t>YAN/JUEQU</t>
  </si>
  <si>
    <t xml:space="preserve">3063996	</t>
  </si>
  <si>
    <t xml:space="preserve">TLH42899	</t>
  </si>
  <si>
    <t xml:space="preserve">999222967639086	</t>
  </si>
  <si>
    <t>高级房（大床或双床）&lt;2人入住&gt;&lt;不退款&gt;&lt;早餐&gt;</t>
  </si>
  <si>
    <t>HONG/QIUYING,Angeles/Henry,Hong/Weixin,Militante/Julie</t>
  </si>
  <si>
    <t xml:space="preserve">3075754	</t>
  </si>
  <si>
    <t xml:space="preserve">43599	</t>
  </si>
  <si>
    <t xml:space="preserve">999223398397276	</t>
  </si>
  <si>
    <t>[首尔]三井酒店(Hotel Samjung)(37236514)</t>
  </si>
  <si>
    <t>标准双床房&lt;2人入住&gt;&lt;不退款&gt;</t>
  </si>
  <si>
    <t>Na/HyeonSeon</t>
  </si>
  <si>
    <t xml:space="preserve">3180380	</t>
  </si>
  <si>
    <t xml:space="preserve">23038872	</t>
  </si>
  <si>
    <t xml:space="preserve">999223399441205	</t>
  </si>
  <si>
    <t>[梳邦再也]双威金字塔酒店(Sunway Pyramid Hotel)(38635777)</t>
  </si>
  <si>
    <t>豪华特大床房&lt;2人入住&gt;&lt;不退款&gt;&lt;早餐&gt;</t>
  </si>
  <si>
    <t>CHEN/ZHENG,XU/JINGWAN,XU/HUIZENG,DUAN/YINGZHEN</t>
  </si>
  <si>
    <t xml:space="preserve">3180531	</t>
  </si>
  <si>
    <t xml:space="preserve">267238707	</t>
  </si>
  <si>
    <t xml:space="preserve">999223462917041	</t>
  </si>
  <si>
    <t>[古晋]达迈海滩度假村(Damai Beach Resort)(44793747)</t>
  </si>
  <si>
    <t>标准两张大床房(带阳台)&lt;2人入住&gt;&lt;不退款&gt;&lt;早餐&gt;</t>
  </si>
  <si>
    <t>CHONG/LING LING</t>
  </si>
  <si>
    <t xml:space="preserve">3193772	</t>
  </si>
  <si>
    <t xml:space="preserve">999223474013884	</t>
  </si>
  <si>
    <t>[新山]新山凯贝丽酒店式服务公寓(Capri by Fraser Johor Bahru)(39605409)</t>
  </si>
  <si>
    <t>豪华特大床一室房&lt;2人入住&gt;&lt;不退款&gt;&lt;早餐&gt;</t>
  </si>
  <si>
    <t>Jaliah/Siti,Jaliah/Siti</t>
  </si>
  <si>
    <t xml:space="preserve">3195493	</t>
  </si>
  <si>
    <t xml:space="preserve">999223491783236	</t>
  </si>
  <si>
    <t>[芭堤雅]芭堤雅琥珀酒店 - SHA Extra Plus 认证(Hotel Amber Pattaya)(48232124)</t>
  </si>
  <si>
    <t>豪华房&lt;2人入住&gt;&lt;不退款&gt;&lt;早餐&gt;</t>
  </si>
  <si>
    <t>zhang/xiaoxia</t>
  </si>
  <si>
    <t xml:space="preserve">3199157	</t>
  </si>
  <si>
    <t xml:space="preserve">1487587084	</t>
  </si>
  <si>
    <t xml:space="preserve">999223494962509	</t>
  </si>
  <si>
    <t>[曼谷]曼谷拉差达宜必思尚品酒店(Ibis Styles Bangkok Ratchada)(44790756)</t>
  </si>
  <si>
    <t>标准大床房&lt;2人入住&gt;&lt;不退款&gt;</t>
  </si>
  <si>
    <t>CHAN/BOON WEE</t>
  </si>
  <si>
    <t xml:space="preserve">3199331	</t>
  </si>
  <si>
    <t>取消</t>
  </si>
  <si>
    <t xml:space="preserve">999223512479386	</t>
  </si>
  <si>
    <t>[苏梅岛]苏梅岛宴宾雅度假村(Impiana Resort Chaweng Noi, Koh Samui)(37210026)</t>
  </si>
  <si>
    <t>高级房&lt;1&gt;&lt;2人入住&gt;&lt;不退款&gt;</t>
  </si>
  <si>
    <t>Hoeppl/Lorenz,Hoeppl/Lorenz,Hoeppl/Lorenz</t>
  </si>
  <si>
    <t xml:space="preserve">3202524	</t>
  </si>
  <si>
    <t xml:space="preserve">-1488387402	</t>
  </si>
  <si>
    <t>，</t>
  </si>
  <si>
    <t>USD 9780</t>
  </si>
  <si>
    <t>A230410174621911</t>
  </si>
  <si>
    <t>A230410175312911</t>
  </si>
  <si>
    <t>总计：9780 USD/
76772.51 HKD</t>
  </si>
  <si>
    <t>USD / HKD 当前参考汇率: 7.84995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</si>
  <si>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</si>
  <si>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</si>
  <si>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</si>
  <si>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</si>
  <si>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</si>
  <si>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</si>
  <si>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</si>
  <si>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</si>
  <si>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</si>
  <si>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</si>
  <si>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</si>
  <si>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</si>
  <si>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</si>
  <si>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</si>
  <si>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</si>
  <si>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</si>
  <si>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</si>
  <si>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</si>
  <si>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</si>
  <si>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2022-12-01</t>
  </si>
  <si>
    <t>2838600</t>
  </si>
  <si>
    <t>普吉岛芭东美爵大酒店(政府卫生认证)</t>
  </si>
  <si>
    <t>JIA XIAOKAN</t>
  </si>
  <si>
    <t>2023-04-02</t>
  </si>
  <si>
    <t>2023-04-07</t>
  </si>
  <si>
    <t>退房日周结</t>
  </si>
  <si>
    <t>3234.91</t>
  </si>
  <si>
    <t>455.00</t>
  </si>
  <si>
    <t>0</t>
  </si>
  <si>
    <t>0.00</t>
  </si>
  <si>
    <t>携程盛景国际直连</t>
  </si>
  <si>
    <t>01.010677</t>
  </si>
  <si>
    <t>2022-12-02 15:02:09</t>
  </si>
  <si>
    <t>否</t>
  </si>
  <si>
    <t>汇智国际旅游发展有限公司</t>
  </si>
  <si>
    <t>直采</t>
  </si>
  <si>
    <t>泰国</t>
  </si>
  <si>
    <t>2023-03-29</t>
  </si>
  <si>
    <t>3180380</t>
  </si>
  <si>
    <t>首尔三井酒店</t>
  </si>
  <si>
    <t>Na HyeonSeon</t>
  </si>
  <si>
    <t>2023-04-06</t>
  </si>
  <si>
    <t>572.22</t>
  </si>
  <si>
    <t>83.00</t>
  </si>
  <si>
    <t>2023-03-30 11:13:07</t>
  </si>
  <si>
    <t>韩国</t>
  </si>
  <si>
    <t>2023-02-01</t>
  </si>
  <si>
    <t>2995790</t>
  </si>
  <si>
    <t>吉隆坡国际机场萨玛萨玛酒店</t>
  </si>
  <si>
    <t>FUNG VERONICA</t>
  </si>
  <si>
    <t>1157.91</t>
  </si>
  <si>
    <t>171.00</t>
  </si>
  <si>
    <t>2023-02-01 20:38:45</t>
  </si>
  <si>
    <t>直连</t>
  </si>
  <si>
    <t>马来西亚</t>
  </si>
  <si>
    <t>2023-03-15</t>
  </si>
  <si>
    <t>3137099</t>
  </si>
  <si>
    <t>ZHU JINYAO,ZHAO JIANHUA</t>
  </si>
  <si>
    <t>2023-03-30</t>
  </si>
  <si>
    <t>6220.95</t>
  </si>
  <si>
    <t>903.00</t>
  </si>
  <si>
    <t>2023-03-15 15:42:21</t>
  </si>
  <si>
    <t>2023-02-20</t>
  </si>
  <si>
    <t>3050249</t>
  </si>
  <si>
    <t>九棵树至尊酒店明洞2号店</t>
  </si>
  <si>
    <t>TU FANGCHUN</t>
  </si>
  <si>
    <t>5719.03</t>
  </si>
  <si>
    <t>831.00</t>
  </si>
  <si>
    <t>2023-02-20 23:09:20</t>
  </si>
  <si>
    <t>2023-03-19</t>
  </si>
  <si>
    <t>3153558</t>
  </si>
  <si>
    <t>吉隆坡四季酒店</t>
  </si>
  <si>
    <t>WANG YICHUNG</t>
  </si>
  <si>
    <t>2023-04-04</t>
  </si>
  <si>
    <t>2023-04-05</t>
  </si>
  <si>
    <t>1850.33</t>
  </si>
  <si>
    <t>268.00</t>
  </si>
  <si>
    <t>2023-03-19 12:42:40</t>
  </si>
  <si>
    <t>2023-02-24</t>
  </si>
  <si>
    <t>3063996</t>
  </si>
  <si>
    <t>双湖酒店</t>
  </si>
  <si>
    <t>YAN JUEQU</t>
  </si>
  <si>
    <t>1563.29</t>
  </si>
  <si>
    <t>226.00</t>
  </si>
  <si>
    <t>2023-02-26 12:53:37</t>
  </si>
  <si>
    <t>菲律宾</t>
  </si>
  <si>
    <t>2023-03-31</t>
  </si>
  <si>
    <t>3186407</t>
  </si>
  <si>
    <t>优本纳沙通</t>
  </si>
  <si>
    <t>JIANG JIUSHENG</t>
  </si>
  <si>
    <t>2023-04-03</t>
  </si>
  <si>
    <t>1268.35</t>
  </si>
  <si>
    <t>184.00</t>
  </si>
  <si>
    <t>2023-04-01 15:50:13</t>
  </si>
  <si>
    <t>3199326</t>
  </si>
  <si>
    <t>芭堤雅爱湾皇家巡航酒店 (SHA Extra Plus)</t>
  </si>
  <si>
    <t>SRIUTHAI WARINYA</t>
  </si>
  <si>
    <t>379.29</t>
  </si>
  <si>
    <t>55.00</t>
  </si>
  <si>
    <t>2023-04-05 08:48:26</t>
  </si>
  <si>
    <t>3202524</t>
  </si>
  <si>
    <t>苏梅岛迎碧安娜茶云莱度假酒店</t>
  </si>
  <si>
    <t>Hoeppl Lorenz,Hoeppl Lorenz,Hoeppl Lorenz</t>
  </si>
  <si>
    <t>689.62</t>
  </si>
  <si>
    <t>100.00</t>
  </si>
  <si>
    <t>2023-04-06 11:50:19</t>
  </si>
  <si>
    <t>3193772</t>
  </si>
  <si>
    <t>达迈海滩度假村</t>
  </si>
  <si>
    <t>CHONG LING LING</t>
  </si>
  <si>
    <t>482.56</t>
  </si>
  <si>
    <t>70.00</t>
  </si>
  <si>
    <t>2023-04-03 09:40:12</t>
  </si>
  <si>
    <t>3195493</t>
  </si>
  <si>
    <t>新山凯贝丽酒店式服务公寓</t>
  </si>
  <si>
    <t>Jaliah Siti,Jaliah Siti</t>
  </si>
  <si>
    <t>537.71</t>
  </si>
  <si>
    <t>78.00</t>
  </si>
  <si>
    <t>2023-04-03 23:22:30</t>
  </si>
  <si>
    <t>2023-01-01</t>
  </si>
  <si>
    <t>2914580</t>
  </si>
  <si>
    <t>感官度假村和泳池别墅 (SHA Extra Plus)</t>
  </si>
  <si>
    <t>LAU ZHI XUAN</t>
  </si>
  <si>
    <t>5478.42</t>
  </si>
  <si>
    <t>792.00</t>
  </si>
  <si>
    <t>2023-01-01 15:44:30</t>
  </si>
  <si>
    <t>2838602</t>
  </si>
  <si>
    <t>LIU XUAN,MA XIAOYU</t>
  </si>
  <si>
    <t>5225.63</t>
  </si>
  <si>
    <t>735.00</t>
  </si>
  <si>
    <t>2022-12-02 11:31:26</t>
  </si>
  <si>
    <t>2022-12-26</t>
  </si>
  <si>
    <t>2901591</t>
  </si>
  <si>
    <t>马六甲惠勝酒店</t>
  </si>
  <si>
    <t>HE GREGORY,NG IRENE</t>
  </si>
  <si>
    <t>1198.35</t>
  </si>
  <si>
    <t>2022-12-26 16:01:33</t>
  </si>
  <si>
    <t>2838583</t>
  </si>
  <si>
    <t>CHOCK TERRENCE</t>
  </si>
  <si>
    <t>2022-12-02 15:04:02</t>
  </si>
  <si>
    <t>3180531</t>
  </si>
  <si>
    <t>双威金字塔酒店</t>
  </si>
  <si>
    <t>CHEN ZHENG,XU JINGWAN,XU HUIZENG,DUAN YINGZHEN</t>
  </si>
  <si>
    <t>6122.05</t>
  </si>
  <si>
    <t>888.00</t>
  </si>
  <si>
    <t>2023-03-31 17:14:03</t>
  </si>
  <si>
    <t>2023-03-21</t>
  </si>
  <si>
    <t>3159574</t>
  </si>
  <si>
    <t>阿基拉利普岛度假酒店</t>
  </si>
  <si>
    <t>OKAYAMA YUKI</t>
  </si>
  <si>
    <t>882.91</t>
  </si>
  <si>
    <t>128.00</t>
  </si>
  <si>
    <t>2023-03-21 11:42:28</t>
  </si>
  <si>
    <t>3153556</t>
  </si>
  <si>
    <t>HU CHANGHUI</t>
  </si>
  <si>
    <t>2023-03-19 12:52:32</t>
  </si>
  <si>
    <t>2023-03-04</t>
  </si>
  <si>
    <t>3089662</t>
  </si>
  <si>
    <t>巴黎拿破仑酒店</t>
  </si>
  <si>
    <t>Guo Yuhan,Wan Junchen</t>
  </si>
  <si>
    <t>5902.83</t>
  </si>
  <si>
    <t>852.00</t>
  </si>
  <si>
    <t>2023-03-04 09:34:25</t>
  </si>
  <si>
    <t>法国</t>
  </si>
  <si>
    <t>3195122</t>
  </si>
  <si>
    <t>槟城东方大酒店</t>
  </si>
  <si>
    <t>HE MIAO,HE ZIFENG</t>
  </si>
  <si>
    <t>2233.56</t>
  </si>
  <si>
    <t>324.00</t>
  </si>
  <si>
    <t>2023-04-03 17:35:39</t>
  </si>
  <si>
    <t>3200065</t>
  </si>
  <si>
    <t>三叶草酒店</t>
  </si>
  <si>
    <t>BUNJAM SUKUNYA</t>
  </si>
  <si>
    <t>131.03</t>
  </si>
  <si>
    <t>19.00</t>
  </si>
  <si>
    <t>2023-04-05 14:07:46</t>
  </si>
  <si>
    <t>3185504</t>
  </si>
  <si>
    <t>阿洛希拉尼威基基海滩度假村</t>
  </si>
  <si>
    <t>Crowley Rachel</t>
  </si>
  <si>
    <t>5438.73</t>
  </si>
  <si>
    <t>789.00</t>
  </si>
  <si>
    <t>2023-03-31 08:07:59</t>
  </si>
  <si>
    <t>美国</t>
  </si>
  <si>
    <t>3199157</t>
  </si>
  <si>
    <t>芭堤雅琥珀酒店</t>
  </si>
  <si>
    <t>zhang xiaoxia</t>
  </si>
  <si>
    <t>765.47</t>
  </si>
  <si>
    <t>111.00</t>
  </si>
  <si>
    <t>2023-04-05 05:32:17</t>
  </si>
  <si>
    <t>2023-02-28</t>
  </si>
  <si>
    <t>3075754</t>
  </si>
  <si>
    <t>HONG QIUYING,Angeles Henry,Hong Weixin,Militante Julie</t>
  </si>
  <si>
    <t>5736.11</t>
  </si>
  <si>
    <t>824.00</t>
  </si>
  <si>
    <t>2023-03-01 09:02:46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</si>
</sst>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rgb="FFFF0000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37</xdr:row>
      <xdr:rowOff>22860</xdr:rowOff>
    </xdr:from>
    <xdr:to>
      <xdr:col>16</xdr:col>
      <xdr:colOff>206375</xdr:colOff>
      <xdr:row>65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606540"/>
          <a:ext cx="10591800" cy="5204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I16" sqref="A1:AA28"/>
    </sheetView>
  </sheetViews>
  <sheetFormatPr defaultColWidth="9" defaultRowHeight="14.4"/>
  <cols>
    <col min="6" max="6" width="10.7777777777778" style="9"/>
    <col min="7" max="7" width="9.66666666666667" style="9"/>
    <col min="18" max="18" width="11.8888888888889" style="9"/>
    <col min="19" max="19" width="10.7777777777778" style="9"/>
  </cols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5">
        <v>45019</v>
      </c>
      <c r="G2" s="5">
        <v>45021</v>
      </c>
      <c r="H2" s="4">
        <v>1</v>
      </c>
      <c r="I2" s="4">
        <v>2</v>
      </c>
      <c r="J2" s="4">
        <v>2</v>
      </c>
      <c r="K2" s="4" t="s">
        <v>30</v>
      </c>
      <c r="L2" s="4">
        <v>852</v>
      </c>
      <c r="M2" s="4">
        <v>852</v>
      </c>
      <c r="N2" s="4" t="s">
        <v>31</v>
      </c>
      <c r="O2" s="4" t="s">
        <v>32</v>
      </c>
      <c r="P2" s="4" t="s">
        <v>33</v>
      </c>
      <c r="Q2" s="4">
        <v>0</v>
      </c>
      <c r="R2" s="5">
        <v>44989</v>
      </c>
      <c r="S2" s="5">
        <v>45024</v>
      </c>
      <c r="T2" s="4" t="s">
        <v>34</v>
      </c>
      <c r="U2" s="4">
        <v>852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5">
        <v>45020</v>
      </c>
      <c r="G3" s="5">
        <v>45021</v>
      </c>
      <c r="H3" s="4">
        <v>1</v>
      </c>
      <c r="I3" s="4">
        <v>1</v>
      </c>
      <c r="J3" s="4">
        <v>1</v>
      </c>
      <c r="K3" s="4" t="s">
        <v>30</v>
      </c>
      <c r="L3" s="4">
        <v>268</v>
      </c>
      <c r="M3" s="4">
        <v>268</v>
      </c>
      <c r="N3" s="4" t="s">
        <v>40</v>
      </c>
      <c r="O3" s="4" t="s">
        <v>32</v>
      </c>
      <c r="P3" s="4" t="s">
        <v>33</v>
      </c>
      <c r="Q3" s="4">
        <v>0</v>
      </c>
      <c r="R3" s="5">
        <v>45004</v>
      </c>
      <c r="S3" s="5">
        <v>45024</v>
      </c>
      <c r="T3" s="4" t="s">
        <v>34</v>
      </c>
      <c r="U3" s="4">
        <v>268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5">
        <v>45020</v>
      </c>
      <c r="G4" s="5">
        <v>45021</v>
      </c>
      <c r="H4" s="4">
        <v>1</v>
      </c>
      <c r="I4" s="4">
        <v>1</v>
      </c>
      <c r="J4" s="4">
        <v>1</v>
      </c>
      <c r="K4" s="4" t="s">
        <v>30</v>
      </c>
      <c r="L4" s="4">
        <v>268</v>
      </c>
      <c r="M4" s="4">
        <v>268</v>
      </c>
      <c r="N4" s="4" t="s">
        <v>45</v>
      </c>
      <c r="O4" s="4" t="s">
        <v>32</v>
      </c>
      <c r="P4" s="4" t="s">
        <v>33</v>
      </c>
      <c r="Q4" s="4">
        <v>0</v>
      </c>
      <c r="R4" s="5">
        <v>45004</v>
      </c>
      <c r="S4" s="5">
        <v>45024</v>
      </c>
      <c r="T4" s="4" t="s">
        <v>34</v>
      </c>
      <c r="U4" s="4">
        <v>268</v>
      </c>
      <c r="V4" s="4">
        <v>0</v>
      </c>
      <c r="W4" s="4">
        <v>0</v>
      </c>
      <c r="X4" s="4" t="s">
        <v>46</v>
      </c>
      <c r="Y4" s="4" t="s">
        <v>42</v>
      </c>
    </row>
    <row r="5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5">
        <v>45020</v>
      </c>
      <c r="G5" s="5">
        <v>45021</v>
      </c>
      <c r="H5" s="4">
        <v>1</v>
      </c>
      <c r="I5" s="4">
        <v>1</v>
      </c>
      <c r="J5" s="4">
        <v>1</v>
      </c>
      <c r="K5" s="4" t="s">
        <v>30</v>
      </c>
      <c r="L5" s="4">
        <v>128</v>
      </c>
      <c r="M5" s="4">
        <v>128</v>
      </c>
      <c r="N5" s="4" t="s">
        <v>50</v>
      </c>
      <c r="O5" s="4" t="s">
        <v>32</v>
      </c>
      <c r="P5" s="4" t="s">
        <v>33</v>
      </c>
      <c r="Q5" s="4">
        <v>0</v>
      </c>
      <c r="R5" s="5">
        <v>45006</v>
      </c>
      <c r="S5" s="5">
        <v>45024</v>
      </c>
      <c r="T5" s="4" t="s">
        <v>34</v>
      </c>
      <c r="U5" s="4">
        <v>128</v>
      </c>
      <c r="V5" s="4">
        <v>0</v>
      </c>
      <c r="W5" s="4">
        <v>0</v>
      </c>
      <c r="X5" s="4" t="s">
        <v>51</v>
      </c>
      <c r="Y5" s="4" t="s">
        <v>52</v>
      </c>
    </row>
    <row r="6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5">
        <v>45018</v>
      </c>
      <c r="G6" s="5">
        <v>45021</v>
      </c>
      <c r="H6" s="4">
        <v>1</v>
      </c>
      <c r="I6" s="4">
        <v>3</v>
      </c>
      <c r="J6" s="4">
        <v>3</v>
      </c>
      <c r="K6" s="4" t="s">
        <v>30</v>
      </c>
      <c r="L6" s="4">
        <v>789</v>
      </c>
      <c r="M6" s="4">
        <v>789</v>
      </c>
      <c r="N6" s="4" t="s">
        <v>56</v>
      </c>
      <c r="O6" s="4" t="s">
        <v>32</v>
      </c>
      <c r="P6" s="4" t="s">
        <v>33</v>
      </c>
      <c r="Q6" s="4">
        <v>0</v>
      </c>
      <c r="R6" s="5">
        <v>45016</v>
      </c>
      <c r="S6" s="5">
        <v>45024</v>
      </c>
      <c r="T6" s="4" t="s">
        <v>34</v>
      </c>
      <c r="U6" s="4">
        <v>789</v>
      </c>
      <c r="V6" s="4">
        <v>0</v>
      </c>
      <c r="W6" s="4">
        <v>0</v>
      </c>
      <c r="X6" s="4" t="s">
        <v>57</v>
      </c>
      <c r="Y6" s="4" t="s">
        <v>42</v>
      </c>
    </row>
    <row r="7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5">
        <v>45019</v>
      </c>
      <c r="G7" s="5">
        <v>45021</v>
      </c>
      <c r="H7" s="4">
        <v>1</v>
      </c>
      <c r="I7" s="4">
        <v>2</v>
      </c>
      <c r="J7" s="4">
        <v>2</v>
      </c>
      <c r="K7" s="4" t="s">
        <v>30</v>
      </c>
      <c r="L7" s="4">
        <v>184</v>
      </c>
      <c r="M7" s="4">
        <v>184</v>
      </c>
      <c r="N7" s="4" t="s">
        <v>61</v>
      </c>
      <c r="O7" s="4" t="s">
        <v>32</v>
      </c>
      <c r="P7" s="4" t="s">
        <v>33</v>
      </c>
      <c r="Q7" s="4">
        <v>0</v>
      </c>
      <c r="R7" s="5">
        <v>45016</v>
      </c>
      <c r="S7" s="5">
        <v>45024</v>
      </c>
      <c r="T7" s="4" t="s">
        <v>34</v>
      </c>
      <c r="U7" s="4">
        <v>184</v>
      </c>
      <c r="V7" s="4">
        <v>0</v>
      </c>
      <c r="W7" s="4">
        <v>0</v>
      </c>
      <c r="X7" s="4" t="s">
        <v>62</v>
      </c>
      <c r="Y7" s="4" t="s">
        <v>42</v>
      </c>
    </row>
    <row r="8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5">
        <v>45019</v>
      </c>
      <c r="G8" s="5">
        <v>45021</v>
      </c>
      <c r="H8" s="4">
        <v>1</v>
      </c>
      <c r="I8" s="4">
        <v>2</v>
      </c>
      <c r="J8" s="4">
        <v>2</v>
      </c>
      <c r="K8" s="4" t="s">
        <v>30</v>
      </c>
      <c r="L8" s="4">
        <v>324</v>
      </c>
      <c r="M8" s="4">
        <v>324</v>
      </c>
      <c r="N8" s="4" t="s">
        <v>66</v>
      </c>
      <c r="O8" s="4" t="s">
        <v>32</v>
      </c>
      <c r="P8" s="4" t="s">
        <v>33</v>
      </c>
      <c r="Q8" s="4">
        <v>0</v>
      </c>
      <c r="R8" s="5">
        <v>45019</v>
      </c>
      <c r="S8" s="5">
        <v>45024</v>
      </c>
      <c r="T8" s="4" t="s">
        <v>34</v>
      </c>
      <c r="U8" s="4">
        <v>324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5">
        <v>45019</v>
      </c>
      <c r="G9" s="5">
        <v>45022</v>
      </c>
      <c r="H9" s="4">
        <v>1</v>
      </c>
      <c r="I9" s="4">
        <v>3</v>
      </c>
      <c r="J9" s="4">
        <v>3</v>
      </c>
      <c r="K9" s="4" t="s">
        <v>30</v>
      </c>
      <c r="L9" s="4">
        <v>171</v>
      </c>
      <c r="M9" s="4">
        <v>171</v>
      </c>
      <c r="N9" s="4" t="s">
        <v>72</v>
      </c>
      <c r="O9" s="4" t="s">
        <v>73</v>
      </c>
      <c r="P9" s="4" t="s">
        <v>33</v>
      </c>
      <c r="Q9" s="4">
        <v>0</v>
      </c>
      <c r="R9" s="5">
        <v>44921</v>
      </c>
      <c r="S9" s="5">
        <v>45025</v>
      </c>
      <c r="T9" s="4" t="s">
        <v>34</v>
      </c>
      <c r="U9" s="4">
        <v>171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5">
        <v>45018</v>
      </c>
      <c r="G10" s="5">
        <v>45022</v>
      </c>
      <c r="H10" s="4">
        <v>1</v>
      </c>
      <c r="I10" s="4">
        <v>4</v>
      </c>
      <c r="J10" s="4">
        <v>4</v>
      </c>
      <c r="K10" s="4" t="s">
        <v>30</v>
      </c>
      <c r="L10" s="4">
        <v>792</v>
      </c>
      <c r="M10" s="4">
        <v>792</v>
      </c>
      <c r="N10" s="4" t="s">
        <v>79</v>
      </c>
      <c r="O10" s="4" t="s">
        <v>73</v>
      </c>
      <c r="P10" s="4" t="s">
        <v>33</v>
      </c>
      <c r="Q10" s="4">
        <v>0</v>
      </c>
      <c r="R10" s="5">
        <v>44927</v>
      </c>
      <c r="S10" s="5">
        <v>45025</v>
      </c>
      <c r="T10" s="4" t="s">
        <v>34</v>
      </c>
      <c r="U10" s="4">
        <v>792</v>
      </c>
      <c r="V10" s="4">
        <v>0</v>
      </c>
      <c r="W10" s="4">
        <v>0</v>
      </c>
      <c r="X10" s="4" t="s">
        <v>80</v>
      </c>
      <c r="Y10" s="4" t="s">
        <v>42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5">
        <v>45015</v>
      </c>
      <c r="G11" s="5">
        <v>45022</v>
      </c>
      <c r="H11" s="4">
        <v>1</v>
      </c>
      <c r="I11" s="4">
        <v>7</v>
      </c>
      <c r="J11" s="4">
        <v>7</v>
      </c>
      <c r="K11" s="4" t="s">
        <v>30</v>
      </c>
      <c r="L11" s="4">
        <v>903</v>
      </c>
      <c r="M11" s="4">
        <v>903</v>
      </c>
      <c r="N11" s="4" t="s">
        <v>84</v>
      </c>
      <c r="O11" s="4" t="s">
        <v>73</v>
      </c>
      <c r="P11" s="4" t="s">
        <v>33</v>
      </c>
      <c r="Q11" s="4">
        <v>0</v>
      </c>
      <c r="R11" s="5">
        <v>45000</v>
      </c>
      <c r="S11" s="5">
        <v>45025</v>
      </c>
      <c r="T11" s="4" t="s">
        <v>34</v>
      </c>
      <c r="U11" s="4">
        <v>903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5">
        <v>45021</v>
      </c>
      <c r="G12" s="5">
        <v>45022</v>
      </c>
      <c r="H12" s="4">
        <v>1</v>
      </c>
      <c r="I12" s="4">
        <v>1</v>
      </c>
      <c r="J12" s="4">
        <v>1</v>
      </c>
      <c r="K12" s="4" t="s">
        <v>30</v>
      </c>
      <c r="L12" s="4">
        <v>55</v>
      </c>
      <c r="M12" s="4">
        <v>55</v>
      </c>
      <c r="N12" s="4" t="s">
        <v>90</v>
      </c>
      <c r="O12" s="4" t="s">
        <v>73</v>
      </c>
      <c r="P12" s="4" t="s">
        <v>33</v>
      </c>
      <c r="Q12" s="4">
        <v>0</v>
      </c>
      <c r="R12" s="5">
        <v>45021</v>
      </c>
      <c r="S12" s="5">
        <v>45025</v>
      </c>
      <c r="T12" s="4" t="s">
        <v>34</v>
      </c>
      <c r="U12" s="4">
        <v>55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5">
        <v>45021</v>
      </c>
      <c r="G13" s="5">
        <v>45022</v>
      </c>
      <c r="H13" s="4">
        <v>1</v>
      </c>
      <c r="I13" s="4">
        <v>1</v>
      </c>
      <c r="J13" s="4">
        <v>1</v>
      </c>
      <c r="K13" s="4" t="s">
        <v>30</v>
      </c>
      <c r="L13" s="4">
        <v>19</v>
      </c>
      <c r="M13" s="4">
        <v>19</v>
      </c>
      <c r="N13" s="4" t="s">
        <v>96</v>
      </c>
      <c r="O13" s="4" t="s">
        <v>73</v>
      </c>
      <c r="P13" s="4" t="s">
        <v>33</v>
      </c>
      <c r="Q13" s="4">
        <v>0</v>
      </c>
      <c r="R13" s="5">
        <v>45021</v>
      </c>
      <c r="S13" s="5">
        <v>45025</v>
      </c>
      <c r="T13" s="4" t="s">
        <v>34</v>
      </c>
      <c r="U13" s="4">
        <v>19</v>
      </c>
      <c r="V13" s="4">
        <v>0</v>
      </c>
      <c r="W13" s="4">
        <v>0</v>
      </c>
      <c r="X13" s="4" t="s">
        <v>97</v>
      </c>
      <c r="Y13" s="4" t="s">
        <v>42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83</v>
      </c>
      <c r="F14" s="5">
        <v>45018</v>
      </c>
      <c r="G14" s="5">
        <v>45023</v>
      </c>
      <c r="H14" s="4">
        <v>1</v>
      </c>
      <c r="I14" s="4">
        <v>5</v>
      </c>
      <c r="J14" s="4">
        <v>5</v>
      </c>
      <c r="K14" s="4" t="s">
        <v>30</v>
      </c>
      <c r="L14" s="4">
        <v>455</v>
      </c>
      <c r="M14" s="4">
        <v>455</v>
      </c>
      <c r="N14" s="4" t="s">
        <v>100</v>
      </c>
      <c r="O14" s="4" t="s">
        <v>101</v>
      </c>
      <c r="P14" s="4" t="s">
        <v>33</v>
      </c>
      <c r="Q14" s="4">
        <v>0</v>
      </c>
      <c r="R14" s="5">
        <v>44896</v>
      </c>
      <c r="S14" s="5">
        <v>45026</v>
      </c>
      <c r="T14" s="4" t="s">
        <v>34</v>
      </c>
      <c r="U14" s="4">
        <v>455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99</v>
      </c>
      <c r="E15" s="4" t="s">
        <v>83</v>
      </c>
      <c r="F15" s="5">
        <v>45018</v>
      </c>
      <c r="G15" s="5">
        <v>45023</v>
      </c>
      <c r="H15" s="4">
        <v>1</v>
      </c>
      <c r="I15" s="4">
        <v>5</v>
      </c>
      <c r="J15" s="4">
        <v>5</v>
      </c>
      <c r="K15" s="4" t="s">
        <v>30</v>
      </c>
      <c r="L15" s="4">
        <v>455</v>
      </c>
      <c r="M15" s="4">
        <v>455</v>
      </c>
      <c r="N15" s="4" t="s">
        <v>105</v>
      </c>
      <c r="O15" s="4" t="s">
        <v>101</v>
      </c>
      <c r="P15" s="4" t="s">
        <v>33</v>
      </c>
      <c r="Q15" s="4">
        <v>0</v>
      </c>
      <c r="R15" s="5">
        <v>44896</v>
      </c>
      <c r="S15" s="5">
        <v>45026</v>
      </c>
      <c r="T15" s="4" t="s">
        <v>34</v>
      </c>
      <c r="U15" s="4">
        <v>455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99</v>
      </c>
      <c r="E16" s="4" t="s">
        <v>109</v>
      </c>
      <c r="F16" s="5">
        <v>45018</v>
      </c>
      <c r="G16" s="5">
        <v>45023</v>
      </c>
      <c r="H16" s="4">
        <v>1</v>
      </c>
      <c r="I16" s="4">
        <v>5</v>
      </c>
      <c r="J16" s="4">
        <v>5</v>
      </c>
      <c r="K16" s="4" t="s">
        <v>30</v>
      </c>
      <c r="L16" s="4">
        <v>735</v>
      </c>
      <c r="M16" s="4">
        <v>735</v>
      </c>
      <c r="N16" s="4" t="s">
        <v>110</v>
      </c>
      <c r="O16" s="4" t="s">
        <v>101</v>
      </c>
      <c r="P16" s="4" t="s">
        <v>33</v>
      </c>
      <c r="Q16" s="4">
        <v>0</v>
      </c>
      <c r="R16" s="5">
        <v>44896</v>
      </c>
      <c r="S16" s="5">
        <v>45026</v>
      </c>
      <c r="T16" s="4" t="s">
        <v>34</v>
      </c>
      <c r="U16" s="4">
        <v>735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5">
        <v>45022</v>
      </c>
      <c r="G17" s="5">
        <v>45023</v>
      </c>
      <c r="H17" s="4">
        <v>1</v>
      </c>
      <c r="I17" s="4">
        <v>1</v>
      </c>
      <c r="J17" s="4">
        <v>1</v>
      </c>
      <c r="K17" s="4" t="s">
        <v>30</v>
      </c>
      <c r="L17" s="4">
        <v>171</v>
      </c>
      <c r="M17" s="4">
        <v>171</v>
      </c>
      <c r="N17" s="4" t="s">
        <v>116</v>
      </c>
      <c r="O17" s="4" t="s">
        <v>101</v>
      </c>
      <c r="P17" s="4" t="s">
        <v>33</v>
      </c>
      <c r="Q17" s="4">
        <v>0</v>
      </c>
      <c r="R17" s="5">
        <v>44958</v>
      </c>
      <c r="S17" s="5">
        <v>45026</v>
      </c>
      <c r="T17" s="4" t="s">
        <v>34</v>
      </c>
      <c r="U17" s="4">
        <v>171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5">
        <v>45018</v>
      </c>
      <c r="G18" s="5">
        <v>45023</v>
      </c>
      <c r="H18" s="4">
        <v>1</v>
      </c>
      <c r="I18" s="4">
        <v>5</v>
      </c>
      <c r="J18" s="4">
        <v>5</v>
      </c>
      <c r="K18" s="4" t="s">
        <v>30</v>
      </c>
      <c r="L18" s="4">
        <v>831</v>
      </c>
      <c r="M18" s="4">
        <v>831</v>
      </c>
      <c r="N18" s="4" t="s">
        <v>122</v>
      </c>
      <c r="O18" s="4" t="s">
        <v>101</v>
      </c>
      <c r="P18" s="4" t="s">
        <v>33</v>
      </c>
      <c r="Q18" s="4">
        <v>0</v>
      </c>
      <c r="R18" s="5">
        <v>44977</v>
      </c>
      <c r="S18" s="5">
        <v>45026</v>
      </c>
      <c r="T18" s="4" t="s">
        <v>34</v>
      </c>
      <c r="U18" s="4">
        <v>831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5">
        <v>45022</v>
      </c>
      <c r="G19" s="5">
        <v>45023</v>
      </c>
      <c r="H19" s="4">
        <v>1</v>
      </c>
      <c r="I19" s="4">
        <v>1</v>
      </c>
      <c r="J19" s="4">
        <v>1</v>
      </c>
      <c r="K19" s="4" t="s">
        <v>30</v>
      </c>
      <c r="L19" s="4">
        <v>226</v>
      </c>
      <c r="M19" s="4">
        <v>226</v>
      </c>
      <c r="N19" s="4" t="s">
        <v>128</v>
      </c>
      <c r="O19" s="4" t="s">
        <v>101</v>
      </c>
      <c r="P19" s="4" t="s">
        <v>33</v>
      </c>
      <c r="Q19" s="4">
        <v>0</v>
      </c>
      <c r="R19" s="5">
        <v>44981</v>
      </c>
      <c r="S19" s="5">
        <v>45026</v>
      </c>
      <c r="T19" s="4" t="s">
        <v>34</v>
      </c>
      <c r="U19" s="4">
        <v>226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126</v>
      </c>
      <c r="E20" s="4" t="s">
        <v>132</v>
      </c>
      <c r="F20" s="5">
        <v>45022</v>
      </c>
      <c r="G20" s="5">
        <v>45023</v>
      </c>
      <c r="H20" s="4">
        <v>4</v>
      </c>
      <c r="I20" s="4">
        <v>1</v>
      </c>
      <c r="J20" s="4">
        <v>4</v>
      </c>
      <c r="K20" s="4" t="s">
        <v>30</v>
      </c>
      <c r="L20" s="4">
        <v>824</v>
      </c>
      <c r="M20" s="4">
        <v>824</v>
      </c>
      <c r="N20" s="4" t="s">
        <v>133</v>
      </c>
      <c r="O20" s="4" t="s">
        <v>101</v>
      </c>
      <c r="P20" s="4" t="s">
        <v>33</v>
      </c>
      <c r="Q20" s="4">
        <v>0</v>
      </c>
      <c r="R20" s="5">
        <v>44985</v>
      </c>
      <c r="S20" s="5">
        <v>45026</v>
      </c>
      <c r="T20" s="4" t="s">
        <v>34</v>
      </c>
      <c r="U20" s="4">
        <v>824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5">
        <v>45022</v>
      </c>
      <c r="G21" s="5">
        <v>45023</v>
      </c>
      <c r="H21" s="4">
        <v>1</v>
      </c>
      <c r="I21" s="4">
        <v>1</v>
      </c>
      <c r="J21" s="4">
        <v>1</v>
      </c>
      <c r="K21" s="4" t="s">
        <v>30</v>
      </c>
      <c r="L21" s="4">
        <v>83</v>
      </c>
      <c r="M21" s="4">
        <v>83</v>
      </c>
      <c r="N21" s="4" t="s">
        <v>139</v>
      </c>
      <c r="O21" s="4" t="s">
        <v>101</v>
      </c>
      <c r="P21" s="4" t="s">
        <v>33</v>
      </c>
      <c r="Q21" s="4">
        <v>0</v>
      </c>
      <c r="R21" s="5">
        <v>45014</v>
      </c>
      <c r="S21" s="5">
        <v>45026</v>
      </c>
      <c r="T21" s="4" t="s">
        <v>34</v>
      </c>
      <c r="U21" s="4">
        <v>83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7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5">
        <v>45019</v>
      </c>
      <c r="G22" s="5">
        <v>45023</v>
      </c>
      <c r="H22" s="4">
        <v>3</v>
      </c>
      <c r="I22" s="4">
        <v>4</v>
      </c>
      <c r="J22" s="4">
        <v>12</v>
      </c>
      <c r="K22" s="4" t="s">
        <v>30</v>
      </c>
      <c r="L22" s="4">
        <v>888</v>
      </c>
      <c r="M22" s="4">
        <v>888</v>
      </c>
      <c r="N22" s="4" t="s">
        <v>145</v>
      </c>
      <c r="O22" s="4" t="s">
        <v>101</v>
      </c>
      <c r="P22" s="4" t="s">
        <v>33</v>
      </c>
      <c r="Q22" s="4">
        <v>0</v>
      </c>
      <c r="R22" s="5">
        <v>45014</v>
      </c>
      <c r="S22" s="5">
        <v>45026</v>
      </c>
      <c r="T22" s="4" t="s">
        <v>34</v>
      </c>
      <c r="U22" s="4">
        <v>888</v>
      </c>
      <c r="V22" s="4">
        <v>0</v>
      </c>
      <c r="W22" s="4">
        <v>0</v>
      </c>
      <c r="X22" s="4" t="s">
        <v>146</v>
      </c>
      <c r="Y22" s="4">
        <v>267237109</v>
      </c>
      <c r="Z22" s="4">
        <v>267238049</v>
      </c>
      <c r="AA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5">
        <v>45022</v>
      </c>
      <c r="G23" s="5">
        <v>45023</v>
      </c>
      <c r="H23" s="4">
        <v>1</v>
      </c>
      <c r="I23" s="4">
        <v>1</v>
      </c>
      <c r="J23" s="4">
        <v>1</v>
      </c>
      <c r="K23" s="4" t="s">
        <v>30</v>
      </c>
      <c r="L23" s="4">
        <v>70</v>
      </c>
      <c r="M23" s="4">
        <v>70</v>
      </c>
      <c r="N23" s="4" t="s">
        <v>151</v>
      </c>
      <c r="O23" s="4" t="s">
        <v>101</v>
      </c>
      <c r="P23" s="4" t="s">
        <v>33</v>
      </c>
      <c r="Q23" s="4">
        <v>0</v>
      </c>
      <c r="R23" s="5">
        <v>45019</v>
      </c>
      <c r="S23" s="5">
        <v>45026</v>
      </c>
      <c r="T23" s="4" t="s">
        <v>34</v>
      </c>
      <c r="U23" s="4">
        <v>70</v>
      </c>
      <c r="V23" s="4">
        <v>0</v>
      </c>
      <c r="W23" s="4">
        <v>0</v>
      </c>
      <c r="X23" s="4" t="s">
        <v>152</v>
      </c>
      <c r="Y23" s="4" t="s">
        <v>42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5">
        <v>45022</v>
      </c>
      <c r="G24" s="5">
        <v>45023</v>
      </c>
      <c r="H24" s="4">
        <v>1</v>
      </c>
      <c r="I24" s="4">
        <v>1</v>
      </c>
      <c r="J24" s="4">
        <v>1</v>
      </c>
      <c r="K24" s="4" t="s">
        <v>30</v>
      </c>
      <c r="L24" s="4">
        <v>78</v>
      </c>
      <c r="M24" s="4">
        <v>78</v>
      </c>
      <c r="N24" s="4" t="s">
        <v>156</v>
      </c>
      <c r="O24" s="4" t="s">
        <v>101</v>
      </c>
      <c r="P24" s="4" t="s">
        <v>33</v>
      </c>
      <c r="Q24" s="4">
        <v>0</v>
      </c>
      <c r="R24" s="5">
        <v>45019</v>
      </c>
      <c r="S24" s="5">
        <v>45026</v>
      </c>
      <c r="T24" s="4" t="s">
        <v>34</v>
      </c>
      <c r="U24" s="4">
        <v>78</v>
      </c>
      <c r="V24" s="4">
        <v>0</v>
      </c>
      <c r="W24" s="4">
        <v>0</v>
      </c>
      <c r="X24" s="4" t="s">
        <v>157</v>
      </c>
      <c r="Y24" s="4" t="s">
        <v>42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5">
        <v>45021</v>
      </c>
      <c r="G25" s="5">
        <v>45023</v>
      </c>
      <c r="H25" s="4">
        <v>1</v>
      </c>
      <c r="I25" s="4">
        <v>2</v>
      </c>
      <c r="J25" s="4">
        <v>2</v>
      </c>
      <c r="K25" s="4" t="s">
        <v>30</v>
      </c>
      <c r="L25" s="4">
        <v>111</v>
      </c>
      <c r="M25" s="4">
        <v>111</v>
      </c>
      <c r="N25" s="4" t="s">
        <v>161</v>
      </c>
      <c r="O25" s="4" t="s">
        <v>101</v>
      </c>
      <c r="P25" s="4" t="s">
        <v>33</v>
      </c>
      <c r="Q25" s="4">
        <v>0</v>
      </c>
      <c r="R25" s="5">
        <v>45021</v>
      </c>
      <c r="S25" s="5">
        <v>45026</v>
      </c>
      <c r="T25" s="4" t="s">
        <v>34</v>
      </c>
      <c r="U25" s="4">
        <v>111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5">
        <v>45021</v>
      </c>
      <c r="G26" s="5">
        <v>45023</v>
      </c>
      <c r="H26" s="4">
        <v>1</v>
      </c>
      <c r="I26" s="4">
        <v>2</v>
      </c>
      <c r="J26" s="4">
        <v>2</v>
      </c>
      <c r="K26" s="4" t="s">
        <v>30</v>
      </c>
      <c r="L26" s="4">
        <v>166</v>
      </c>
      <c r="M26" s="4">
        <v>166</v>
      </c>
      <c r="N26" s="4" t="s">
        <v>167</v>
      </c>
      <c r="O26" s="4" t="s">
        <v>101</v>
      </c>
      <c r="P26" s="4" t="s">
        <v>33</v>
      </c>
      <c r="Q26" s="4">
        <v>0</v>
      </c>
      <c r="R26" s="5">
        <v>45021</v>
      </c>
      <c r="S26" s="5">
        <v>45026</v>
      </c>
      <c r="T26" s="4" t="s">
        <v>34</v>
      </c>
      <c r="U26" s="4">
        <v>166</v>
      </c>
      <c r="V26" s="4">
        <v>0</v>
      </c>
      <c r="W26" s="4">
        <v>0</v>
      </c>
      <c r="X26" s="4" t="s">
        <v>168</v>
      </c>
      <c r="Y26" s="4" t="s">
        <v>42</v>
      </c>
    </row>
    <row r="27" s="4" customFormat="1" spans="1:25">
      <c r="A27" s="4" t="s">
        <v>164</v>
      </c>
      <c r="B27" s="4" t="s">
        <v>26</v>
      </c>
      <c r="C27" s="4" t="s">
        <v>169</v>
      </c>
      <c r="D27" s="4" t="s">
        <v>165</v>
      </c>
      <c r="E27" s="4" t="s">
        <v>166</v>
      </c>
      <c r="F27" s="5">
        <v>45021</v>
      </c>
      <c r="G27" s="5">
        <v>45023</v>
      </c>
      <c r="H27" s="4">
        <v>1</v>
      </c>
      <c r="I27" s="4">
        <v>2</v>
      </c>
      <c r="J27" s="4">
        <v>2</v>
      </c>
      <c r="K27" s="4" t="s">
        <v>30</v>
      </c>
      <c r="L27" s="4">
        <v>-166</v>
      </c>
      <c r="M27" s="4">
        <v>-166</v>
      </c>
      <c r="N27" s="4" t="s">
        <v>167</v>
      </c>
      <c r="O27" s="4" t="s">
        <v>101</v>
      </c>
      <c r="P27" s="4" t="s">
        <v>33</v>
      </c>
      <c r="Q27" s="4">
        <v>0</v>
      </c>
      <c r="R27" s="5">
        <v>45021</v>
      </c>
      <c r="S27" s="5">
        <v>45026</v>
      </c>
      <c r="T27" s="4" t="s">
        <v>34</v>
      </c>
      <c r="U27" s="4">
        <v>-166</v>
      </c>
      <c r="V27" s="4">
        <v>0</v>
      </c>
      <c r="W27" s="4">
        <v>0</v>
      </c>
      <c r="X27" s="4" t="s">
        <v>168</v>
      </c>
      <c r="Y27" s="4" t="s">
        <v>42</v>
      </c>
    </row>
    <row r="28" s="4" customFormat="1" spans="1:26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5">
        <v>45022</v>
      </c>
      <c r="G28" s="5">
        <v>45023</v>
      </c>
      <c r="H28" s="4">
        <v>2</v>
      </c>
      <c r="I28" s="4">
        <v>1</v>
      </c>
      <c r="J28" s="4">
        <v>2</v>
      </c>
      <c r="K28" s="4" t="s">
        <v>30</v>
      </c>
      <c r="L28" s="4">
        <v>100</v>
      </c>
      <c r="M28" s="4">
        <v>100</v>
      </c>
      <c r="N28" s="4" t="s">
        <v>173</v>
      </c>
      <c r="O28" s="4" t="s">
        <v>101</v>
      </c>
      <c r="P28" s="4" t="s">
        <v>33</v>
      </c>
      <c r="Q28" s="4">
        <v>0</v>
      </c>
      <c r="R28" s="5">
        <v>45022</v>
      </c>
      <c r="S28" s="5">
        <v>45026</v>
      </c>
      <c r="T28" s="4" t="s">
        <v>34</v>
      </c>
      <c r="U28" s="4">
        <v>100</v>
      </c>
      <c r="V28" s="4">
        <v>0</v>
      </c>
      <c r="W28" s="4">
        <v>0</v>
      </c>
      <c r="X28" s="4" t="s">
        <v>174</v>
      </c>
      <c r="Y28" s="4">
        <v>-1488387399</v>
      </c>
      <c r="Z28" s="4" t="s">
        <v>175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F34" sqref="F34"/>
    </sheetView>
  </sheetViews>
  <sheetFormatPr defaultColWidth="9" defaultRowHeight="14.4"/>
  <cols>
    <col min="1" max="1" width="12.8888888888889"/>
    <col min="2" max="2" width="11.8888888888889"/>
    <col min="3" max="3" width="9.66666666666667"/>
  </cols>
  <sheetData>
    <row r="1" spans="1:8">
      <c r="A1" s="4" t="s">
        <v>0</v>
      </c>
      <c r="B1" s="5" t="s">
        <v>5</v>
      </c>
      <c r="C1" s="5" t="s">
        <v>6</v>
      </c>
      <c r="D1" s="4" t="s">
        <v>12</v>
      </c>
      <c r="H1" t="s">
        <v>176</v>
      </c>
    </row>
    <row r="2" spans="1:9">
      <c r="A2" s="6">
        <v>999223005447138</v>
      </c>
      <c r="B2" s="5">
        <v>45019</v>
      </c>
      <c r="C2" s="5">
        <v>45021</v>
      </c>
      <c r="D2" s="4">
        <v>852</v>
      </c>
      <c r="E2" t="str">
        <f>VLOOKUP(A2,HOP!A:L,12,0)</f>
        <v>852.00</v>
      </c>
      <c r="F2" t="str">
        <f>VLOOKUP(A2,HOP!A:C,3,0)</f>
        <v>3089662</v>
      </c>
      <c r="G2">
        <f>D2-E2</f>
        <v>0</v>
      </c>
      <c r="H2" t="str">
        <f>$H$1&amp;F2</f>
        <v>，3089662</v>
      </c>
      <c r="I2" t="str">
        <f>VLOOKUP(A2,HOP!A:U,21,0)</f>
        <v>直连</v>
      </c>
    </row>
    <row r="3" spans="1:9">
      <c r="A3" s="6">
        <v>999223256182231</v>
      </c>
      <c r="B3" s="5">
        <v>45020</v>
      </c>
      <c r="C3" s="5">
        <v>45021</v>
      </c>
      <c r="D3" s="4">
        <v>268</v>
      </c>
      <c r="E3" t="str">
        <f>VLOOKUP(A3,HOP!A:L,12,0)</f>
        <v>268.00</v>
      </c>
      <c r="F3" t="str">
        <f>VLOOKUP(A3,HOP!A:C,3,0)</f>
        <v>3153556</v>
      </c>
      <c r="G3">
        <f t="shared" ref="G3:G27" si="0">D3-E3</f>
        <v>0</v>
      </c>
      <c r="H3" t="str">
        <f t="shared" ref="H3:H27" si="1">$H$1&amp;F3</f>
        <v>，3153556</v>
      </c>
      <c r="I3" t="str">
        <f>VLOOKUP(A3,HOP!A:U,21,0)</f>
        <v>直采</v>
      </c>
    </row>
    <row r="4" spans="1:9">
      <c r="A4" s="6">
        <v>999223256189405</v>
      </c>
      <c r="B4" s="5">
        <v>45020</v>
      </c>
      <c r="C4" s="5">
        <v>45021</v>
      </c>
      <c r="D4" s="4">
        <v>268</v>
      </c>
      <c r="E4" t="str">
        <f>VLOOKUP(A4,HOP!A:L,12,0)</f>
        <v>268.00</v>
      </c>
      <c r="F4" t="str">
        <f>VLOOKUP(A4,HOP!A:C,3,0)</f>
        <v>3153558</v>
      </c>
      <c r="G4">
        <f t="shared" si="0"/>
        <v>0</v>
      </c>
      <c r="H4" t="str">
        <f t="shared" si="1"/>
        <v>，3153558</v>
      </c>
      <c r="I4" t="str">
        <f>VLOOKUP(A4,HOP!A:U,21,0)</f>
        <v>直采</v>
      </c>
    </row>
    <row r="5" spans="1:9">
      <c r="A5" s="6">
        <v>999223283698774</v>
      </c>
      <c r="B5" s="5">
        <v>45020</v>
      </c>
      <c r="C5" s="5">
        <v>45021</v>
      </c>
      <c r="D5" s="4">
        <v>128</v>
      </c>
      <c r="E5" t="str">
        <f>VLOOKUP(A5,HOP!A:L,12,0)</f>
        <v>128.00</v>
      </c>
      <c r="F5" t="str">
        <f>VLOOKUP(A5,HOP!A:C,3,0)</f>
        <v>3159574</v>
      </c>
      <c r="G5">
        <f t="shared" si="0"/>
        <v>0</v>
      </c>
      <c r="H5" t="str">
        <f t="shared" si="1"/>
        <v>，3159574</v>
      </c>
      <c r="I5" t="str">
        <f>VLOOKUP(A5,HOP!A:U,21,0)</f>
        <v>直连</v>
      </c>
    </row>
    <row r="6" spans="1:9">
      <c r="A6" s="6">
        <v>999223423159509</v>
      </c>
      <c r="B6" s="5">
        <v>45018</v>
      </c>
      <c r="C6" s="5">
        <v>45021</v>
      </c>
      <c r="D6" s="4">
        <v>789</v>
      </c>
      <c r="E6" t="str">
        <f>VLOOKUP(A6,HOP!A:L,12,0)</f>
        <v>789.00</v>
      </c>
      <c r="F6" t="str">
        <f>VLOOKUP(A6,HOP!A:C,3,0)</f>
        <v>3185504</v>
      </c>
      <c r="G6">
        <f t="shared" si="0"/>
        <v>0</v>
      </c>
      <c r="H6" t="str">
        <f t="shared" si="1"/>
        <v>，3185504</v>
      </c>
      <c r="I6" t="str">
        <f>VLOOKUP(A6,HOP!A:U,21,0)</f>
        <v>直连</v>
      </c>
    </row>
    <row r="7" spans="1:9">
      <c r="A7" s="6">
        <v>999223426567170</v>
      </c>
      <c r="B7" s="5">
        <v>45019</v>
      </c>
      <c r="C7" s="5">
        <v>45021</v>
      </c>
      <c r="D7" s="4">
        <v>184</v>
      </c>
      <c r="E7" t="str">
        <f>VLOOKUP(A7,HOP!A:L,12,0)</f>
        <v>184.00</v>
      </c>
      <c r="F7" t="str">
        <f>VLOOKUP(A7,HOP!A:C,3,0)</f>
        <v>3186407</v>
      </c>
      <c r="G7">
        <f t="shared" si="0"/>
        <v>0</v>
      </c>
      <c r="H7" t="str">
        <f t="shared" si="1"/>
        <v>，3186407</v>
      </c>
      <c r="I7" t="str">
        <f>VLOOKUP(A7,HOP!A:U,21,0)</f>
        <v>直采</v>
      </c>
    </row>
    <row r="8" spans="1:9">
      <c r="A8" s="6">
        <v>999223472281672</v>
      </c>
      <c r="B8" s="5">
        <v>45019</v>
      </c>
      <c r="C8" s="5">
        <v>45021</v>
      </c>
      <c r="D8" s="4">
        <v>324</v>
      </c>
      <c r="E8" t="str">
        <f>VLOOKUP(A8,HOP!A:L,12,0)</f>
        <v>324.00</v>
      </c>
      <c r="F8" t="str">
        <f>VLOOKUP(A8,HOP!A:C,3,0)</f>
        <v>3195122</v>
      </c>
      <c r="G8">
        <f t="shared" si="0"/>
        <v>0</v>
      </c>
      <c r="H8" t="str">
        <f t="shared" si="1"/>
        <v>，3195122</v>
      </c>
      <c r="I8" t="str">
        <f>VLOOKUP(A8,HOP!A:U,21,0)</f>
        <v>直连</v>
      </c>
    </row>
    <row r="9" spans="1:9">
      <c r="A9" s="6">
        <v>999222005111048</v>
      </c>
      <c r="B9" s="5">
        <v>45019</v>
      </c>
      <c r="C9" s="5">
        <v>45022</v>
      </c>
      <c r="D9" s="4">
        <v>171</v>
      </c>
      <c r="E9" t="str">
        <f>VLOOKUP(A9,HOP!A:L,12,0)</f>
        <v>171.00</v>
      </c>
      <c r="F9" t="str">
        <f>VLOOKUP(A9,HOP!A:C,3,0)</f>
        <v>2901591</v>
      </c>
      <c r="G9">
        <f t="shared" si="0"/>
        <v>0</v>
      </c>
      <c r="H9" t="str">
        <f t="shared" si="1"/>
        <v>，2901591</v>
      </c>
      <c r="I9" t="str">
        <f>VLOOKUP(A9,HOP!A:U,21,0)</f>
        <v>直连</v>
      </c>
    </row>
    <row r="10" spans="1:9">
      <c r="A10" s="6">
        <v>999222052545742</v>
      </c>
      <c r="B10" s="5">
        <v>45018</v>
      </c>
      <c r="C10" s="5">
        <v>45022</v>
      </c>
      <c r="D10" s="4">
        <v>792</v>
      </c>
      <c r="E10" t="str">
        <f>VLOOKUP(A10,HOP!A:L,12,0)</f>
        <v>792.00</v>
      </c>
      <c r="F10" t="str">
        <f>VLOOKUP(A10,HOP!A:C,3,0)</f>
        <v>2914580</v>
      </c>
      <c r="G10">
        <f t="shared" si="0"/>
        <v>0</v>
      </c>
      <c r="H10" t="str">
        <f t="shared" si="1"/>
        <v>，2914580</v>
      </c>
      <c r="I10" t="str">
        <f>VLOOKUP(A10,HOP!A:U,21,0)</f>
        <v>直连</v>
      </c>
    </row>
    <row r="11" spans="1:9">
      <c r="A11" s="6">
        <v>999223195137094</v>
      </c>
      <c r="B11" s="5">
        <v>45015</v>
      </c>
      <c r="C11" s="5">
        <v>45022</v>
      </c>
      <c r="D11" s="4">
        <v>903</v>
      </c>
      <c r="E11" t="str">
        <f>VLOOKUP(A11,HOP!A:L,12,0)</f>
        <v>903.00</v>
      </c>
      <c r="F11" t="str">
        <f>VLOOKUP(A11,HOP!A:C,3,0)</f>
        <v>3137099</v>
      </c>
      <c r="G11">
        <f t="shared" si="0"/>
        <v>0</v>
      </c>
      <c r="H11" t="str">
        <f t="shared" si="1"/>
        <v>，3137099</v>
      </c>
      <c r="I11" t="str">
        <f>VLOOKUP(A11,HOP!A:U,21,0)</f>
        <v>直采</v>
      </c>
    </row>
    <row r="12" spans="1:9">
      <c r="A12" s="6">
        <v>999223494892248</v>
      </c>
      <c r="B12" s="5">
        <v>45021</v>
      </c>
      <c r="C12" s="5">
        <v>45022</v>
      </c>
      <c r="D12" s="4">
        <v>55</v>
      </c>
      <c r="E12" t="str">
        <f>VLOOKUP(A12,HOP!A:L,12,0)</f>
        <v>55.00</v>
      </c>
      <c r="F12" t="str">
        <f>VLOOKUP(A12,HOP!A:C,3,0)</f>
        <v>3199326</v>
      </c>
      <c r="G12">
        <f t="shared" si="0"/>
        <v>0</v>
      </c>
      <c r="H12" t="str">
        <f t="shared" si="1"/>
        <v>，3199326</v>
      </c>
      <c r="I12" t="str">
        <f>VLOOKUP(A12,HOP!A:U,21,0)</f>
        <v>直连</v>
      </c>
    </row>
    <row r="13" spans="1:9">
      <c r="A13" s="6">
        <v>999223500157439</v>
      </c>
      <c r="B13" s="5">
        <v>45021</v>
      </c>
      <c r="C13" s="5">
        <v>45022</v>
      </c>
      <c r="D13" s="4">
        <v>19</v>
      </c>
      <c r="E13" t="str">
        <f>VLOOKUP(A13,HOP!A:L,12,0)</f>
        <v>19.00</v>
      </c>
      <c r="F13" t="str">
        <f>VLOOKUP(A13,HOP!A:C,3,0)</f>
        <v>3200065</v>
      </c>
      <c r="G13">
        <f t="shared" si="0"/>
        <v>0</v>
      </c>
      <c r="H13" t="str">
        <f t="shared" si="1"/>
        <v>，3200065</v>
      </c>
      <c r="I13" t="str">
        <f>VLOOKUP(A13,HOP!A:U,21,0)</f>
        <v>直连</v>
      </c>
    </row>
    <row r="14" spans="1:9">
      <c r="A14" s="6">
        <v>21849479253</v>
      </c>
      <c r="B14" s="5">
        <v>45018</v>
      </c>
      <c r="C14" s="5">
        <v>45023</v>
      </c>
      <c r="D14" s="4">
        <v>455</v>
      </c>
      <c r="E14" t="str">
        <f>VLOOKUP(A14,HOP!A:L,12,0)</f>
        <v>455.00</v>
      </c>
      <c r="F14" t="str">
        <f>VLOOKUP(A14,HOP!A:C,3,0)</f>
        <v>2838583</v>
      </c>
      <c r="G14">
        <f t="shared" si="0"/>
        <v>0</v>
      </c>
      <c r="H14" t="str">
        <f t="shared" si="1"/>
        <v>，2838583</v>
      </c>
      <c r="I14" t="str">
        <f>VLOOKUP(A14,HOP!A:U,21,0)</f>
        <v>直采</v>
      </c>
    </row>
    <row r="15" spans="1:9">
      <c r="A15" s="6">
        <v>21849475395</v>
      </c>
      <c r="B15" s="5">
        <v>45018</v>
      </c>
      <c r="C15" s="5">
        <v>45023</v>
      </c>
      <c r="D15" s="4">
        <v>455</v>
      </c>
      <c r="E15" t="str">
        <f>VLOOKUP(A15,HOP!A:L,12,0)</f>
        <v>455.00</v>
      </c>
      <c r="F15" t="str">
        <f>VLOOKUP(A15,HOP!A:C,3,0)</f>
        <v>2838600</v>
      </c>
      <c r="G15">
        <f t="shared" si="0"/>
        <v>0</v>
      </c>
      <c r="H15" t="str">
        <f t="shared" si="1"/>
        <v>，2838600</v>
      </c>
      <c r="I15" t="str">
        <f>VLOOKUP(A15,HOP!A:U,21,0)</f>
        <v>直采</v>
      </c>
    </row>
    <row r="16" spans="1:9">
      <c r="A16" s="6">
        <v>21849482403</v>
      </c>
      <c r="B16" s="5">
        <v>45018</v>
      </c>
      <c r="C16" s="5">
        <v>45023</v>
      </c>
      <c r="D16" s="4">
        <v>735</v>
      </c>
      <c r="E16" t="str">
        <f>VLOOKUP(A16,HOP!A:L,12,0)</f>
        <v>735.00</v>
      </c>
      <c r="F16" t="str">
        <f>VLOOKUP(A16,HOP!A:C,3,0)</f>
        <v>2838602</v>
      </c>
      <c r="G16">
        <f t="shared" si="0"/>
        <v>0</v>
      </c>
      <c r="H16" t="str">
        <f t="shared" si="1"/>
        <v>，2838602</v>
      </c>
      <c r="I16" t="str">
        <f>VLOOKUP(A16,HOP!A:U,21,0)</f>
        <v>直采</v>
      </c>
    </row>
    <row r="17" spans="1:9">
      <c r="A17" s="6">
        <v>999222469962843</v>
      </c>
      <c r="B17" s="5">
        <v>45022</v>
      </c>
      <c r="C17" s="5">
        <v>45023</v>
      </c>
      <c r="D17" s="4">
        <v>171</v>
      </c>
      <c r="E17" t="str">
        <f>VLOOKUP(A17,HOP!A:L,12,0)</f>
        <v>171.00</v>
      </c>
      <c r="F17" t="str">
        <f>VLOOKUP(A17,HOP!A:C,3,0)</f>
        <v>2995790</v>
      </c>
      <c r="G17">
        <f t="shared" si="0"/>
        <v>0</v>
      </c>
      <c r="H17" t="str">
        <f t="shared" si="1"/>
        <v>，2995790</v>
      </c>
      <c r="I17" t="str">
        <f>VLOOKUP(A17,HOP!A:U,21,0)</f>
        <v>直连</v>
      </c>
    </row>
    <row r="18" spans="1:9">
      <c r="A18" s="6">
        <v>999222837824928</v>
      </c>
      <c r="B18" s="5">
        <v>45018</v>
      </c>
      <c r="C18" s="5">
        <v>45023</v>
      </c>
      <c r="D18" s="4">
        <v>831</v>
      </c>
      <c r="E18" t="str">
        <f>VLOOKUP(A18,HOP!A:L,12,0)</f>
        <v>831.00</v>
      </c>
      <c r="F18" t="str">
        <f>VLOOKUP(A18,HOP!A:C,3,0)</f>
        <v>3050249</v>
      </c>
      <c r="G18">
        <f t="shared" si="0"/>
        <v>0</v>
      </c>
      <c r="H18" t="str">
        <f t="shared" si="1"/>
        <v>，3050249</v>
      </c>
      <c r="I18" t="str">
        <f>VLOOKUP(A18,HOP!A:U,21,0)</f>
        <v>直连</v>
      </c>
    </row>
    <row r="19" spans="1:9">
      <c r="A19" s="6">
        <v>999222921267240</v>
      </c>
      <c r="B19" s="5">
        <v>45022</v>
      </c>
      <c r="C19" s="5">
        <v>45023</v>
      </c>
      <c r="D19" s="4">
        <v>226</v>
      </c>
      <c r="E19" t="str">
        <f>VLOOKUP(A19,HOP!A:L,12,0)</f>
        <v>226.00</v>
      </c>
      <c r="F19" t="str">
        <f>VLOOKUP(A19,HOP!A:C,3,0)</f>
        <v>3063996</v>
      </c>
      <c r="G19">
        <f t="shared" si="0"/>
        <v>0</v>
      </c>
      <c r="H19" t="str">
        <f t="shared" si="1"/>
        <v>，3063996</v>
      </c>
      <c r="I19" t="str">
        <f>VLOOKUP(A19,HOP!A:U,21,0)</f>
        <v>直采</v>
      </c>
    </row>
    <row r="20" spans="1:9">
      <c r="A20" s="6">
        <v>999222967639086</v>
      </c>
      <c r="B20" s="5">
        <v>45022</v>
      </c>
      <c r="C20" s="5">
        <v>45023</v>
      </c>
      <c r="D20" s="4">
        <v>824</v>
      </c>
      <c r="E20" t="str">
        <f>VLOOKUP(A20,HOP!A:L,12,0)</f>
        <v>824.00</v>
      </c>
      <c r="F20" t="str">
        <f>VLOOKUP(A20,HOP!A:C,3,0)</f>
        <v>3075754</v>
      </c>
      <c r="G20">
        <f t="shared" si="0"/>
        <v>0</v>
      </c>
      <c r="H20" t="str">
        <f t="shared" si="1"/>
        <v>，3075754</v>
      </c>
      <c r="I20" t="str">
        <f>VLOOKUP(A20,HOP!A:U,21,0)</f>
        <v>直采</v>
      </c>
    </row>
    <row r="21" spans="1:9">
      <c r="A21" s="6">
        <v>999223398397276</v>
      </c>
      <c r="B21" s="5">
        <v>45022</v>
      </c>
      <c r="C21" s="5">
        <v>45023</v>
      </c>
      <c r="D21" s="4">
        <v>83</v>
      </c>
      <c r="E21" t="str">
        <f>VLOOKUP(A21,HOP!A:L,12,0)</f>
        <v>83.00</v>
      </c>
      <c r="F21" t="str">
        <f>VLOOKUP(A21,HOP!A:C,3,0)</f>
        <v>3180380</v>
      </c>
      <c r="G21">
        <f t="shared" si="0"/>
        <v>0</v>
      </c>
      <c r="H21" t="str">
        <f t="shared" si="1"/>
        <v>，3180380</v>
      </c>
      <c r="I21" t="str">
        <f>VLOOKUP(A21,HOP!A:U,21,0)</f>
        <v>直采</v>
      </c>
    </row>
    <row r="22" spans="1:9">
      <c r="A22" s="6">
        <v>999223399441205</v>
      </c>
      <c r="B22" s="5">
        <v>45019</v>
      </c>
      <c r="C22" s="5">
        <v>45023</v>
      </c>
      <c r="D22" s="4">
        <v>888</v>
      </c>
      <c r="E22" t="str">
        <f>VLOOKUP(A22,HOP!A:L,12,0)</f>
        <v>888.00</v>
      </c>
      <c r="F22" t="str">
        <f>VLOOKUP(A22,HOP!A:C,3,0)</f>
        <v>3180531</v>
      </c>
      <c r="G22">
        <f t="shared" si="0"/>
        <v>0</v>
      </c>
      <c r="H22" t="str">
        <f t="shared" si="1"/>
        <v>，3180531</v>
      </c>
      <c r="I22" t="str">
        <f>VLOOKUP(A22,HOP!A:U,21,0)</f>
        <v>直采</v>
      </c>
    </row>
    <row r="23" spans="1:9">
      <c r="A23" s="6">
        <v>999223462917041</v>
      </c>
      <c r="B23" s="5">
        <v>45022</v>
      </c>
      <c r="C23" s="5">
        <v>45023</v>
      </c>
      <c r="D23" s="4">
        <v>70</v>
      </c>
      <c r="E23" t="str">
        <f>VLOOKUP(A23,HOP!A:L,12,0)</f>
        <v>70.00</v>
      </c>
      <c r="F23" t="str">
        <f>VLOOKUP(A23,HOP!A:C,3,0)</f>
        <v>3193772</v>
      </c>
      <c r="G23">
        <f t="shared" si="0"/>
        <v>0</v>
      </c>
      <c r="H23" t="str">
        <f t="shared" si="1"/>
        <v>，3193772</v>
      </c>
      <c r="I23" t="str">
        <f>VLOOKUP(A23,HOP!A:U,21,0)</f>
        <v>直连</v>
      </c>
    </row>
    <row r="24" spans="1:9">
      <c r="A24" s="6">
        <v>999223474013884</v>
      </c>
      <c r="B24" s="5">
        <v>45022</v>
      </c>
      <c r="C24" s="5">
        <v>45023</v>
      </c>
      <c r="D24" s="4">
        <v>78</v>
      </c>
      <c r="E24" t="str">
        <f>VLOOKUP(A24,HOP!A:L,12,0)</f>
        <v>78.00</v>
      </c>
      <c r="F24" t="str">
        <f>VLOOKUP(A24,HOP!A:C,3,0)</f>
        <v>3195493</v>
      </c>
      <c r="G24">
        <f t="shared" si="0"/>
        <v>0</v>
      </c>
      <c r="H24" t="str">
        <f t="shared" si="1"/>
        <v>，3195493</v>
      </c>
      <c r="I24" t="str">
        <f>VLOOKUP(A24,HOP!A:U,21,0)</f>
        <v>直采</v>
      </c>
    </row>
    <row r="25" spans="1:9">
      <c r="A25" s="6">
        <v>999223491783236</v>
      </c>
      <c r="B25" s="5">
        <v>45021</v>
      </c>
      <c r="C25" s="5">
        <v>45023</v>
      </c>
      <c r="D25" s="4">
        <v>111</v>
      </c>
      <c r="E25" t="str">
        <f>VLOOKUP(A25,HOP!A:L,12,0)</f>
        <v>111.00</v>
      </c>
      <c r="F25" t="str">
        <f>VLOOKUP(A25,HOP!A:C,3,0)</f>
        <v>3199157</v>
      </c>
      <c r="G25">
        <f t="shared" si="0"/>
        <v>0</v>
      </c>
      <c r="H25" t="str">
        <f t="shared" si="1"/>
        <v>，3199157</v>
      </c>
      <c r="I25" t="str">
        <f>VLOOKUP(A25,HOP!A:U,21,0)</f>
        <v>直连</v>
      </c>
    </row>
    <row r="26" hidden="1" spans="1:9">
      <c r="A26" s="6">
        <v>999223494962509</v>
      </c>
      <c r="B26" s="5">
        <v>45021</v>
      </c>
      <c r="C26" s="5">
        <v>45023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spans="1:9">
      <c r="A27" s="6">
        <v>999223512479386</v>
      </c>
      <c r="B27" s="5">
        <v>45022</v>
      </c>
      <c r="C27" s="5">
        <v>45023</v>
      </c>
      <c r="D27" s="4">
        <v>100</v>
      </c>
      <c r="E27" t="str">
        <f>VLOOKUP(A27,HOP!A:L,12,0)</f>
        <v>100.00</v>
      </c>
      <c r="F27" t="str">
        <f>VLOOKUP(A27,HOP!A:C,3,0)</f>
        <v>3202524</v>
      </c>
      <c r="G27">
        <f t="shared" si="0"/>
        <v>0</v>
      </c>
      <c r="H27" t="str">
        <f t="shared" si="1"/>
        <v>，3202524</v>
      </c>
      <c r="I27" t="str">
        <f>VLOOKUP(A27,HOP!A:U,21,0)</f>
        <v>直连</v>
      </c>
    </row>
    <row r="29" spans="4:4">
      <c r="D29">
        <f>SUM(D2:D28)</f>
        <v>9780</v>
      </c>
    </row>
    <row r="30" spans="4:4">
      <c r="D30" t="s">
        <v>177</v>
      </c>
    </row>
    <row r="33" spans="1:3">
      <c r="A33" t="s">
        <v>178</v>
      </c>
      <c r="B33">
        <v>5367</v>
      </c>
      <c r="C33">
        <v>42130.68</v>
      </c>
    </row>
    <row r="34" spans="1:3">
      <c r="A34" t="s">
        <v>179</v>
      </c>
      <c r="B34">
        <v>4413</v>
      </c>
      <c r="C34">
        <v>34641.83</v>
      </c>
    </row>
    <row r="35" spans="1:1">
      <c r="A35" s="7" t="s">
        <v>180</v>
      </c>
    </row>
    <row r="36" spans="1:1">
      <c r="A36" s="8" t="s">
        <v>181</v>
      </c>
    </row>
  </sheetData>
  <autoFilter ref="A1:X27">
    <filterColumn colId="3">
      <filters>
        <filter val="111"/>
        <filter val="792"/>
        <filter val="852"/>
        <filter val="55"/>
        <filter val="455"/>
        <filter val="19"/>
        <filter val="324"/>
        <filter val="824"/>
        <filter val="226"/>
        <filter val="128"/>
        <filter val="268"/>
        <filter val="70"/>
        <filter val="171"/>
        <filter val="831"/>
        <filter val="735"/>
        <filter val="78"/>
        <filter val="100"/>
        <filter val="83"/>
        <filter val="903"/>
        <filter val="184"/>
        <filter val="888"/>
        <filter val="789"/>
      </filters>
    </filterColumn>
    <extLst/>
  </autoFilter>
  <conditionalFormatting sqref="A1:A40 A4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E10" sqref="E10"/>
    </sheetView>
  </sheetViews>
  <sheetFormatPr defaultColWidth="9" defaultRowHeight="14.4"/>
  <cols>
    <col min="1" max="1" width="12.8888888888889"/>
  </cols>
  <sheetData>
    <row r="1" spans="1:22">
      <c r="A1" s="1" t="s">
        <v>182</v>
      </c>
      <c r="B1" s="1" t="s">
        <v>183</v>
      </c>
      <c r="C1" s="1" t="s">
        <v>184</v>
      </c>
      <c r="D1" s="1" t="s">
        <v>185</v>
      </c>
      <c r="E1" s="1" t="s">
        <v>13</v>
      </c>
      <c r="F1" s="1" t="s">
        <v>5</v>
      </c>
      <c r="G1" s="1" t="s">
        <v>6</v>
      </c>
      <c r="H1" s="1" t="s">
        <v>186</v>
      </c>
      <c r="I1" s="1" t="s">
        <v>187</v>
      </c>
      <c r="J1" s="1" t="s">
        <v>188</v>
      </c>
      <c r="K1" s="1" t="s">
        <v>189</v>
      </c>
      <c r="L1" s="1" t="s">
        <v>190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195</v>
      </c>
      <c r="R1" s="1" t="s">
        <v>196</v>
      </c>
      <c r="S1" s="1" t="s">
        <v>197</v>
      </c>
      <c r="T1" s="1" t="s">
        <v>198</v>
      </c>
      <c r="U1" s="1" t="s">
        <v>199</v>
      </c>
      <c r="V1" s="1" t="s">
        <v>200</v>
      </c>
    </row>
    <row r="2" spans="1:22">
      <c r="A2" s="2">
        <v>21849475395</v>
      </c>
      <c r="B2" s="3" t="s">
        <v>201</v>
      </c>
      <c r="C2" s="3" t="s">
        <v>202</v>
      </c>
      <c r="D2" s="3" t="s">
        <v>203</v>
      </c>
      <c r="E2" s="3" t="s">
        <v>204</v>
      </c>
      <c r="F2" s="3" t="s">
        <v>205</v>
      </c>
      <c r="G2" s="3" t="s">
        <v>206</v>
      </c>
      <c r="H2" s="3" t="s">
        <v>207</v>
      </c>
      <c r="I2" s="3" t="s">
        <v>208</v>
      </c>
      <c r="J2" s="3" t="s">
        <v>30</v>
      </c>
      <c r="K2" s="3" t="s">
        <v>209</v>
      </c>
      <c r="L2" s="3" t="s">
        <v>209</v>
      </c>
      <c r="M2" s="3" t="s">
        <v>210</v>
      </c>
      <c r="N2" s="3" t="s">
        <v>210</v>
      </c>
      <c r="O2" s="3" t="s">
        <v>211</v>
      </c>
      <c r="P2" s="3" t="s">
        <v>212</v>
      </c>
      <c r="Q2" s="3" t="s">
        <v>213</v>
      </c>
      <c r="R2" s="3" t="s">
        <v>214</v>
      </c>
      <c r="S2" s="3" t="s">
        <v>215</v>
      </c>
      <c r="T2" s="3" t="s">
        <v>216</v>
      </c>
      <c r="U2" s="3" t="s">
        <v>217</v>
      </c>
      <c r="V2" s="3" t="s">
        <v>218</v>
      </c>
    </row>
    <row r="3" spans="1:22">
      <c r="A3" s="2">
        <v>999223398397276</v>
      </c>
      <c r="B3" s="3" t="s">
        <v>219</v>
      </c>
      <c r="C3" s="3" t="s">
        <v>220</v>
      </c>
      <c r="D3" s="3" t="s">
        <v>221</v>
      </c>
      <c r="E3" s="3" t="s">
        <v>222</v>
      </c>
      <c r="F3" s="3" t="s">
        <v>223</v>
      </c>
      <c r="G3" s="3" t="s">
        <v>206</v>
      </c>
      <c r="H3" s="3" t="s">
        <v>207</v>
      </c>
      <c r="I3" s="3" t="s">
        <v>224</v>
      </c>
      <c r="J3" s="3" t="s">
        <v>30</v>
      </c>
      <c r="K3" s="3" t="s">
        <v>225</v>
      </c>
      <c r="L3" s="3" t="s">
        <v>225</v>
      </c>
      <c r="M3" s="3" t="s">
        <v>210</v>
      </c>
      <c r="N3" s="3" t="s">
        <v>210</v>
      </c>
      <c r="O3" s="3" t="s">
        <v>211</v>
      </c>
      <c r="P3" s="3" t="s">
        <v>212</v>
      </c>
      <c r="Q3" s="3" t="s">
        <v>213</v>
      </c>
      <c r="R3" s="3" t="s">
        <v>226</v>
      </c>
      <c r="S3" s="3" t="s">
        <v>215</v>
      </c>
      <c r="T3" s="3" t="s">
        <v>216</v>
      </c>
      <c r="U3" s="3" t="s">
        <v>217</v>
      </c>
      <c r="V3" s="3" t="s">
        <v>227</v>
      </c>
    </row>
    <row r="4" spans="1:22">
      <c r="A4" s="2">
        <v>999222469962843</v>
      </c>
      <c r="B4" s="3" t="s">
        <v>228</v>
      </c>
      <c r="C4" s="3" t="s">
        <v>229</v>
      </c>
      <c r="D4" s="3" t="s">
        <v>230</v>
      </c>
      <c r="E4" s="3" t="s">
        <v>231</v>
      </c>
      <c r="F4" s="3" t="s">
        <v>223</v>
      </c>
      <c r="G4" s="3" t="s">
        <v>206</v>
      </c>
      <c r="H4" s="3" t="s">
        <v>207</v>
      </c>
      <c r="I4" s="3" t="s">
        <v>232</v>
      </c>
      <c r="J4" s="3" t="s">
        <v>30</v>
      </c>
      <c r="K4" s="3" t="s">
        <v>233</v>
      </c>
      <c r="L4" s="3" t="s">
        <v>233</v>
      </c>
      <c r="M4" s="3" t="s">
        <v>210</v>
      </c>
      <c r="N4" s="3" t="s">
        <v>210</v>
      </c>
      <c r="O4" s="3" t="s">
        <v>211</v>
      </c>
      <c r="P4" s="3" t="s">
        <v>212</v>
      </c>
      <c r="Q4" s="3" t="s">
        <v>213</v>
      </c>
      <c r="R4" s="3" t="s">
        <v>234</v>
      </c>
      <c r="S4" s="3" t="s">
        <v>215</v>
      </c>
      <c r="T4" s="3" t="s">
        <v>216</v>
      </c>
      <c r="U4" s="3" t="s">
        <v>235</v>
      </c>
      <c r="V4" s="3" t="s">
        <v>236</v>
      </c>
    </row>
    <row r="5" spans="1:22">
      <c r="A5" s="2">
        <v>999223195137094</v>
      </c>
      <c r="B5" s="3" t="s">
        <v>237</v>
      </c>
      <c r="C5" s="3" t="s">
        <v>238</v>
      </c>
      <c r="D5" s="3" t="s">
        <v>203</v>
      </c>
      <c r="E5" s="3" t="s">
        <v>239</v>
      </c>
      <c r="F5" s="3" t="s">
        <v>240</v>
      </c>
      <c r="G5" s="3" t="s">
        <v>223</v>
      </c>
      <c r="H5" s="3" t="s">
        <v>207</v>
      </c>
      <c r="I5" s="3" t="s">
        <v>241</v>
      </c>
      <c r="J5" s="3" t="s">
        <v>30</v>
      </c>
      <c r="K5" s="3" t="s">
        <v>242</v>
      </c>
      <c r="L5" s="3" t="s">
        <v>242</v>
      </c>
      <c r="M5" s="3" t="s">
        <v>210</v>
      </c>
      <c r="N5" s="3" t="s">
        <v>210</v>
      </c>
      <c r="O5" s="3" t="s">
        <v>211</v>
      </c>
      <c r="P5" s="3" t="s">
        <v>212</v>
      </c>
      <c r="Q5" s="3" t="s">
        <v>213</v>
      </c>
      <c r="R5" s="3" t="s">
        <v>243</v>
      </c>
      <c r="S5" s="3" t="s">
        <v>215</v>
      </c>
      <c r="T5" s="3" t="s">
        <v>216</v>
      </c>
      <c r="U5" s="3" t="s">
        <v>217</v>
      </c>
      <c r="V5" s="3" t="s">
        <v>218</v>
      </c>
    </row>
    <row r="6" spans="1:22">
      <c r="A6" s="2">
        <v>999222837824928</v>
      </c>
      <c r="B6" s="3" t="s">
        <v>244</v>
      </c>
      <c r="C6" s="3" t="s">
        <v>245</v>
      </c>
      <c r="D6" s="3" t="s">
        <v>246</v>
      </c>
      <c r="E6" s="3" t="s">
        <v>247</v>
      </c>
      <c r="F6" s="3" t="s">
        <v>205</v>
      </c>
      <c r="G6" s="3" t="s">
        <v>206</v>
      </c>
      <c r="H6" s="3" t="s">
        <v>207</v>
      </c>
      <c r="I6" s="3" t="s">
        <v>248</v>
      </c>
      <c r="J6" s="3" t="s">
        <v>30</v>
      </c>
      <c r="K6" s="3" t="s">
        <v>249</v>
      </c>
      <c r="L6" s="3" t="s">
        <v>249</v>
      </c>
      <c r="M6" s="3" t="s">
        <v>210</v>
      </c>
      <c r="N6" s="3" t="s">
        <v>210</v>
      </c>
      <c r="O6" s="3" t="s">
        <v>211</v>
      </c>
      <c r="P6" s="3" t="s">
        <v>212</v>
      </c>
      <c r="Q6" s="3" t="s">
        <v>213</v>
      </c>
      <c r="R6" s="3" t="s">
        <v>250</v>
      </c>
      <c r="S6" s="3" t="s">
        <v>215</v>
      </c>
      <c r="T6" s="3" t="s">
        <v>216</v>
      </c>
      <c r="U6" s="3" t="s">
        <v>235</v>
      </c>
      <c r="V6" s="3" t="s">
        <v>227</v>
      </c>
    </row>
    <row r="7" spans="1:22">
      <c r="A7" s="2">
        <v>999223256189405</v>
      </c>
      <c r="B7" s="3" t="s">
        <v>251</v>
      </c>
      <c r="C7" s="3" t="s">
        <v>252</v>
      </c>
      <c r="D7" s="3" t="s">
        <v>253</v>
      </c>
      <c r="E7" s="3" t="s">
        <v>254</v>
      </c>
      <c r="F7" s="3" t="s">
        <v>255</v>
      </c>
      <c r="G7" s="3" t="s">
        <v>256</v>
      </c>
      <c r="H7" s="3" t="s">
        <v>207</v>
      </c>
      <c r="I7" s="3" t="s">
        <v>257</v>
      </c>
      <c r="J7" s="3" t="s">
        <v>30</v>
      </c>
      <c r="K7" s="3" t="s">
        <v>258</v>
      </c>
      <c r="L7" s="3" t="s">
        <v>258</v>
      </c>
      <c r="M7" s="3" t="s">
        <v>210</v>
      </c>
      <c r="N7" s="3" t="s">
        <v>210</v>
      </c>
      <c r="O7" s="3" t="s">
        <v>211</v>
      </c>
      <c r="P7" s="3" t="s">
        <v>212</v>
      </c>
      <c r="Q7" s="3" t="s">
        <v>213</v>
      </c>
      <c r="R7" s="3" t="s">
        <v>259</v>
      </c>
      <c r="S7" s="3" t="s">
        <v>215</v>
      </c>
      <c r="T7" s="3" t="s">
        <v>216</v>
      </c>
      <c r="U7" s="3" t="s">
        <v>217</v>
      </c>
      <c r="V7" s="3" t="s">
        <v>236</v>
      </c>
    </row>
    <row r="8" spans="1:22">
      <c r="A8" s="2">
        <v>999222921267240</v>
      </c>
      <c r="B8" s="3" t="s">
        <v>260</v>
      </c>
      <c r="C8" s="3" t="s">
        <v>261</v>
      </c>
      <c r="D8" s="3" t="s">
        <v>262</v>
      </c>
      <c r="E8" s="3" t="s">
        <v>263</v>
      </c>
      <c r="F8" s="3" t="s">
        <v>223</v>
      </c>
      <c r="G8" s="3" t="s">
        <v>206</v>
      </c>
      <c r="H8" s="3" t="s">
        <v>207</v>
      </c>
      <c r="I8" s="3" t="s">
        <v>264</v>
      </c>
      <c r="J8" s="3" t="s">
        <v>30</v>
      </c>
      <c r="K8" s="3" t="s">
        <v>265</v>
      </c>
      <c r="L8" s="3" t="s">
        <v>265</v>
      </c>
      <c r="M8" s="3" t="s">
        <v>210</v>
      </c>
      <c r="N8" s="3" t="s">
        <v>210</v>
      </c>
      <c r="O8" s="3" t="s">
        <v>211</v>
      </c>
      <c r="P8" s="3" t="s">
        <v>212</v>
      </c>
      <c r="Q8" s="3" t="s">
        <v>213</v>
      </c>
      <c r="R8" s="3" t="s">
        <v>266</v>
      </c>
      <c r="S8" s="3" t="s">
        <v>215</v>
      </c>
      <c r="T8" s="3" t="s">
        <v>216</v>
      </c>
      <c r="U8" s="3" t="s">
        <v>217</v>
      </c>
      <c r="V8" s="3" t="s">
        <v>267</v>
      </c>
    </row>
    <row r="9" spans="1:22">
      <c r="A9" s="2">
        <v>999223426567170</v>
      </c>
      <c r="B9" s="3" t="s">
        <v>268</v>
      </c>
      <c r="C9" s="3" t="s">
        <v>269</v>
      </c>
      <c r="D9" s="3" t="s">
        <v>270</v>
      </c>
      <c r="E9" s="3" t="s">
        <v>271</v>
      </c>
      <c r="F9" s="3" t="s">
        <v>272</v>
      </c>
      <c r="G9" s="3" t="s">
        <v>256</v>
      </c>
      <c r="H9" s="3" t="s">
        <v>207</v>
      </c>
      <c r="I9" s="3" t="s">
        <v>273</v>
      </c>
      <c r="J9" s="3" t="s">
        <v>30</v>
      </c>
      <c r="K9" s="3" t="s">
        <v>274</v>
      </c>
      <c r="L9" s="3" t="s">
        <v>274</v>
      </c>
      <c r="M9" s="3" t="s">
        <v>210</v>
      </c>
      <c r="N9" s="3" t="s">
        <v>210</v>
      </c>
      <c r="O9" s="3" t="s">
        <v>211</v>
      </c>
      <c r="P9" s="3" t="s">
        <v>212</v>
      </c>
      <c r="Q9" s="3" t="s">
        <v>213</v>
      </c>
      <c r="R9" s="3" t="s">
        <v>275</v>
      </c>
      <c r="S9" s="3" t="s">
        <v>215</v>
      </c>
      <c r="T9" s="3" t="s">
        <v>216</v>
      </c>
      <c r="U9" s="3" t="s">
        <v>217</v>
      </c>
      <c r="V9" s="3" t="s">
        <v>218</v>
      </c>
    </row>
    <row r="10" spans="1:22">
      <c r="A10" s="2">
        <v>999223494892248</v>
      </c>
      <c r="B10" s="3" t="s">
        <v>256</v>
      </c>
      <c r="C10" s="3" t="s">
        <v>276</v>
      </c>
      <c r="D10" s="3" t="s">
        <v>277</v>
      </c>
      <c r="E10" s="3" t="s">
        <v>278</v>
      </c>
      <c r="F10" s="3" t="s">
        <v>256</v>
      </c>
      <c r="G10" s="3" t="s">
        <v>223</v>
      </c>
      <c r="H10" s="3" t="s">
        <v>207</v>
      </c>
      <c r="I10" s="3" t="s">
        <v>279</v>
      </c>
      <c r="J10" s="3" t="s">
        <v>30</v>
      </c>
      <c r="K10" s="3" t="s">
        <v>280</v>
      </c>
      <c r="L10" s="3" t="s">
        <v>280</v>
      </c>
      <c r="M10" s="3" t="s">
        <v>210</v>
      </c>
      <c r="N10" s="3" t="s">
        <v>210</v>
      </c>
      <c r="O10" s="3" t="s">
        <v>211</v>
      </c>
      <c r="P10" s="3" t="s">
        <v>212</v>
      </c>
      <c r="Q10" s="3" t="s">
        <v>213</v>
      </c>
      <c r="R10" s="3" t="s">
        <v>281</v>
      </c>
      <c r="S10" s="3" t="s">
        <v>215</v>
      </c>
      <c r="T10" s="3" t="s">
        <v>216</v>
      </c>
      <c r="U10" s="3" t="s">
        <v>235</v>
      </c>
      <c r="V10" s="3" t="s">
        <v>218</v>
      </c>
    </row>
    <row r="11" spans="1:22">
      <c r="A11" s="2">
        <v>999223512479386</v>
      </c>
      <c r="B11" s="3" t="s">
        <v>223</v>
      </c>
      <c r="C11" s="3" t="s">
        <v>282</v>
      </c>
      <c r="D11" s="3" t="s">
        <v>283</v>
      </c>
      <c r="E11" s="3" t="s">
        <v>284</v>
      </c>
      <c r="F11" s="3" t="s">
        <v>223</v>
      </c>
      <c r="G11" s="3" t="s">
        <v>206</v>
      </c>
      <c r="H11" s="3" t="s">
        <v>207</v>
      </c>
      <c r="I11" s="3" t="s">
        <v>285</v>
      </c>
      <c r="J11" s="3" t="s">
        <v>30</v>
      </c>
      <c r="K11" s="3" t="s">
        <v>286</v>
      </c>
      <c r="L11" s="3" t="s">
        <v>286</v>
      </c>
      <c r="M11" s="3" t="s">
        <v>210</v>
      </c>
      <c r="N11" s="3" t="s">
        <v>210</v>
      </c>
      <c r="O11" s="3" t="s">
        <v>211</v>
      </c>
      <c r="P11" s="3" t="s">
        <v>212</v>
      </c>
      <c r="Q11" s="3" t="s">
        <v>213</v>
      </c>
      <c r="R11" s="3" t="s">
        <v>287</v>
      </c>
      <c r="S11" s="3" t="s">
        <v>215</v>
      </c>
      <c r="T11" s="3" t="s">
        <v>216</v>
      </c>
      <c r="U11" s="3" t="s">
        <v>235</v>
      </c>
      <c r="V11" s="3" t="s">
        <v>218</v>
      </c>
    </row>
    <row r="12" spans="1:22">
      <c r="A12" s="2">
        <v>999223462917041</v>
      </c>
      <c r="B12" s="3" t="s">
        <v>272</v>
      </c>
      <c r="C12" s="3" t="s">
        <v>288</v>
      </c>
      <c r="D12" s="3" t="s">
        <v>289</v>
      </c>
      <c r="E12" s="3" t="s">
        <v>290</v>
      </c>
      <c r="F12" s="3" t="s">
        <v>223</v>
      </c>
      <c r="G12" s="3" t="s">
        <v>206</v>
      </c>
      <c r="H12" s="3" t="s">
        <v>207</v>
      </c>
      <c r="I12" s="3" t="s">
        <v>291</v>
      </c>
      <c r="J12" s="3" t="s">
        <v>30</v>
      </c>
      <c r="K12" s="3" t="s">
        <v>292</v>
      </c>
      <c r="L12" s="3" t="s">
        <v>292</v>
      </c>
      <c r="M12" s="3" t="s">
        <v>210</v>
      </c>
      <c r="N12" s="3" t="s">
        <v>210</v>
      </c>
      <c r="O12" s="3" t="s">
        <v>211</v>
      </c>
      <c r="P12" s="3" t="s">
        <v>212</v>
      </c>
      <c r="Q12" s="3" t="s">
        <v>213</v>
      </c>
      <c r="R12" s="3" t="s">
        <v>293</v>
      </c>
      <c r="S12" s="3" t="s">
        <v>215</v>
      </c>
      <c r="T12" s="3" t="s">
        <v>216</v>
      </c>
      <c r="U12" s="3" t="s">
        <v>235</v>
      </c>
      <c r="V12" s="3" t="s">
        <v>236</v>
      </c>
    </row>
    <row r="13" spans="1:22">
      <c r="A13" s="2">
        <v>999223474013884</v>
      </c>
      <c r="B13" s="3" t="s">
        <v>272</v>
      </c>
      <c r="C13" s="3" t="s">
        <v>294</v>
      </c>
      <c r="D13" s="3" t="s">
        <v>295</v>
      </c>
      <c r="E13" s="3" t="s">
        <v>296</v>
      </c>
      <c r="F13" s="3" t="s">
        <v>223</v>
      </c>
      <c r="G13" s="3" t="s">
        <v>206</v>
      </c>
      <c r="H13" s="3" t="s">
        <v>207</v>
      </c>
      <c r="I13" s="3" t="s">
        <v>297</v>
      </c>
      <c r="J13" s="3" t="s">
        <v>30</v>
      </c>
      <c r="K13" s="3" t="s">
        <v>298</v>
      </c>
      <c r="L13" s="3" t="s">
        <v>298</v>
      </c>
      <c r="M13" s="3" t="s">
        <v>210</v>
      </c>
      <c r="N13" s="3" t="s">
        <v>210</v>
      </c>
      <c r="O13" s="3" t="s">
        <v>211</v>
      </c>
      <c r="P13" s="3" t="s">
        <v>212</v>
      </c>
      <c r="Q13" s="3" t="s">
        <v>213</v>
      </c>
      <c r="R13" s="3" t="s">
        <v>299</v>
      </c>
      <c r="S13" s="3" t="s">
        <v>215</v>
      </c>
      <c r="T13" s="3" t="s">
        <v>216</v>
      </c>
      <c r="U13" s="3" t="s">
        <v>217</v>
      </c>
      <c r="V13" s="3" t="s">
        <v>236</v>
      </c>
    </row>
    <row r="14" spans="1:22">
      <c r="A14" s="2">
        <v>999222052545742</v>
      </c>
      <c r="B14" s="3" t="s">
        <v>300</v>
      </c>
      <c r="C14" s="3" t="s">
        <v>301</v>
      </c>
      <c r="D14" s="3" t="s">
        <v>302</v>
      </c>
      <c r="E14" s="3" t="s">
        <v>303</v>
      </c>
      <c r="F14" s="3" t="s">
        <v>205</v>
      </c>
      <c r="G14" s="3" t="s">
        <v>223</v>
      </c>
      <c r="H14" s="3" t="s">
        <v>207</v>
      </c>
      <c r="I14" s="3" t="s">
        <v>304</v>
      </c>
      <c r="J14" s="3" t="s">
        <v>30</v>
      </c>
      <c r="K14" s="3" t="s">
        <v>305</v>
      </c>
      <c r="L14" s="3" t="s">
        <v>305</v>
      </c>
      <c r="M14" s="3" t="s">
        <v>210</v>
      </c>
      <c r="N14" s="3" t="s">
        <v>210</v>
      </c>
      <c r="O14" s="3" t="s">
        <v>211</v>
      </c>
      <c r="P14" s="3" t="s">
        <v>212</v>
      </c>
      <c r="Q14" s="3" t="s">
        <v>213</v>
      </c>
      <c r="R14" s="3" t="s">
        <v>306</v>
      </c>
      <c r="S14" s="3" t="s">
        <v>215</v>
      </c>
      <c r="T14" s="3" t="s">
        <v>216</v>
      </c>
      <c r="U14" s="3" t="s">
        <v>235</v>
      </c>
      <c r="V14" s="3" t="s">
        <v>218</v>
      </c>
    </row>
    <row r="15" spans="1:22">
      <c r="A15" s="2">
        <v>21849482403</v>
      </c>
      <c r="B15" s="3" t="s">
        <v>201</v>
      </c>
      <c r="C15" s="3" t="s">
        <v>307</v>
      </c>
      <c r="D15" s="3" t="s">
        <v>203</v>
      </c>
      <c r="E15" s="3" t="s">
        <v>308</v>
      </c>
      <c r="F15" s="3" t="s">
        <v>205</v>
      </c>
      <c r="G15" s="3" t="s">
        <v>206</v>
      </c>
      <c r="H15" s="3" t="s">
        <v>207</v>
      </c>
      <c r="I15" s="3" t="s">
        <v>309</v>
      </c>
      <c r="J15" s="3" t="s">
        <v>30</v>
      </c>
      <c r="K15" s="3" t="s">
        <v>310</v>
      </c>
      <c r="L15" s="3" t="s">
        <v>310</v>
      </c>
      <c r="M15" s="3" t="s">
        <v>210</v>
      </c>
      <c r="N15" s="3" t="s">
        <v>210</v>
      </c>
      <c r="O15" s="3" t="s">
        <v>211</v>
      </c>
      <c r="P15" s="3" t="s">
        <v>212</v>
      </c>
      <c r="Q15" s="3" t="s">
        <v>213</v>
      </c>
      <c r="R15" s="3" t="s">
        <v>311</v>
      </c>
      <c r="S15" s="3" t="s">
        <v>215</v>
      </c>
      <c r="T15" s="3" t="s">
        <v>216</v>
      </c>
      <c r="U15" s="3" t="s">
        <v>217</v>
      </c>
      <c r="V15" s="3" t="s">
        <v>218</v>
      </c>
    </row>
    <row r="16" spans="1:22">
      <c r="A16" s="2">
        <v>999222005111048</v>
      </c>
      <c r="B16" s="3" t="s">
        <v>312</v>
      </c>
      <c r="C16" s="3" t="s">
        <v>313</v>
      </c>
      <c r="D16" s="3" t="s">
        <v>314</v>
      </c>
      <c r="E16" s="3" t="s">
        <v>315</v>
      </c>
      <c r="F16" s="3" t="s">
        <v>272</v>
      </c>
      <c r="G16" s="3" t="s">
        <v>223</v>
      </c>
      <c r="H16" s="3" t="s">
        <v>207</v>
      </c>
      <c r="I16" s="3" t="s">
        <v>316</v>
      </c>
      <c r="J16" s="3" t="s">
        <v>30</v>
      </c>
      <c r="K16" s="3" t="s">
        <v>233</v>
      </c>
      <c r="L16" s="3" t="s">
        <v>233</v>
      </c>
      <c r="M16" s="3" t="s">
        <v>210</v>
      </c>
      <c r="N16" s="3" t="s">
        <v>210</v>
      </c>
      <c r="O16" s="3" t="s">
        <v>211</v>
      </c>
      <c r="P16" s="3" t="s">
        <v>212</v>
      </c>
      <c r="Q16" s="3" t="s">
        <v>213</v>
      </c>
      <c r="R16" s="3" t="s">
        <v>317</v>
      </c>
      <c r="S16" s="3" t="s">
        <v>215</v>
      </c>
      <c r="T16" s="3" t="s">
        <v>216</v>
      </c>
      <c r="U16" s="3" t="s">
        <v>235</v>
      </c>
      <c r="V16" s="3" t="s">
        <v>236</v>
      </c>
    </row>
    <row r="17" spans="1:22">
      <c r="A17" s="2">
        <v>21849479253</v>
      </c>
      <c r="B17" s="3" t="s">
        <v>201</v>
      </c>
      <c r="C17" s="3" t="s">
        <v>318</v>
      </c>
      <c r="D17" s="3" t="s">
        <v>203</v>
      </c>
      <c r="E17" s="3" t="s">
        <v>319</v>
      </c>
      <c r="F17" s="3" t="s">
        <v>205</v>
      </c>
      <c r="G17" s="3" t="s">
        <v>206</v>
      </c>
      <c r="H17" s="3" t="s">
        <v>207</v>
      </c>
      <c r="I17" s="3" t="s">
        <v>208</v>
      </c>
      <c r="J17" s="3" t="s">
        <v>30</v>
      </c>
      <c r="K17" s="3" t="s">
        <v>209</v>
      </c>
      <c r="L17" s="3" t="s">
        <v>209</v>
      </c>
      <c r="M17" s="3" t="s">
        <v>210</v>
      </c>
      <c r="N17" s="3" t="s">
        <v>210</v>
      </c>
      <c r="O17" s="3" t="s">
        <v>211</v>
      </c>
      <c r="P17" s="3" t="s">
        <v>212</v>
      </c>
      <c r="Q17" s="3" t="s">
        <v>213</v>
      </c>
      <c r="R17" s="3" t="s">
        <v>320</v>
      </c>
      <c r="S17" s="3" t="s">
        <v>215</v>
      </c>
      <c r="T17" s="3" t="s">
        <v>216</v>
      </c>
      <c r="U17" s="3" t="s">
        <v>217</v>
      </c>
      <c r="V17" s="3" t="s">
        <v>218</v>
      </c>
    </row>
    <row r="18" spans="1:22">
      <c r="A18" s="2">
        <v>999223399441205</v>
      </c>
      <c r="B18" s="3" t="s">
        <v>219</v>
      </c>
      <c r="C18" s="3" t="s">
        <v>321</v>
      </c>
      <c r="D18" s="3" t="s">
        <v>322</v>
      </c>
      <c r="E18" s="3" t="s">
        <v>323</v>
      </c>
      <c r="F18" s="3" t="s">
        <v>272</v>
      </c>
      <c r="G18" s="3" t="s">
        <v>206</v>
      </c>
      <c r="H18" s="3" t="s">
        <v>207</v>
      </c>
      <c r="I18" s="3" t="s">
        <v>324</v>
      </c>
      <c r="J18" s="3" t="s">
        <v>30</v>
      </c>
      <c r="K18" s="3" t="s">
        <v>325</v>
      </c>
      <c r="L18" s="3" t="s">
        <v>325</v>
      </c>
      <c r="M18" s="3" t="s">
        <v>210</v>
      </c>
      <c r="N18" s="3" t="s">
        <v>210</v>
      </c>
      <c r="O18" s="3" t="s">
        <v>211</v>
      </c>
      <c r="P18" s="3" t="s">
        <v>212</v>
      </c>
      <c r="Q18" s="3" t="s">
        <v>213</v>
      </c>
      <c r="R18" s="3" t="s">
        <v>326</v>
      </c>
      <c r="S18" s="3" t="s">
        <v>215</v>
      </c>
      <c r="T18" s="3" t="s">
        <v>216</v>
      </c>
      <c r="U18" s="3" t="s">
        <v>217</v>
      </c>
      <c r="V18" s="3" t="s">
        <v>236</v>
      </c>
    </row>
    <row r="19" spans="1:22">
      <c r="A19" s="2">
        <v>999223283698774</v>
      </c>
      <c r="B19" s="3" t="s">
        <v>327</v>
      </c>
      <c r="C19" s="3" t="s">
        <v>328</v>
      </c>
      <c r="D19" s="3" t="s">
        <v>329</v>
      </c>
      <c r="E19" s="3" t="s">
        <v>330</v>
      </c>
      <c r="F19" s="3" t="s">
        <v>255</v>
      </c>
      <c r="G19" s="3" t="s">
        <v>256</v>
      </c>
      <c r="H19" s="3" t="s">
        <v>207</v>
      </c>
      <c r="I19" s="3" t="s">
        <v>331</v>
      </c>
      <c r="J19" s="3" t="s">
        <v>30</v>
      </c>
      <c r="K19" s="3" t="s">
        <v>332</v>
      </c>
      <c r="L19" s="3" t="s">
        <v>332</v>
      </c>
      <c r="M19" s="3" t="s">
        <v>210</v>
      </c>
      <c r="N19" s="3" t="s">
        <v>210</v>
      </c>
      <c r="O19" s="3" t="s">
        <v>211</v>
      </c>
      <c r="P19" s="3" t="s">
        <v>212</v>
      </c>
      <c r="Q19" s="3" t="s">
        <v>213</v>
      </c>
      <c r="R19" s="3" t="s">
        <v>333</v>
      </c>
      <c r="S19" s="3" t="s">
        <v>215</v>
      </c>
      <c r="T19" s="3" t="s">
        <v>216</v>
      </c>
      <c r="U19" s="3" t="s">
        <v>235</v>
      </c>
      <c r="V19" s="3" t="s">
        <v>218</v>
      </c>
    </row>
    <row r="20" spans="1:22">
      <c r="A20" s="2">
        <v>999223256182231</v>
      </c>
      <c r="B20" s="3" t="s">
        <v>251</v>
      </c>
      <c r="C20" s="3" t="s">
        <v>334</v>
      </c>
      <c r="D20" s="3" t="s">
        <v>253</v>
      </c>
      <c r="E20" s="3" t="s">
        <v>335</v>
      </c>
      <c r="F20" s="3" t="s">
        <v>255</v>
      </c>
      <c r="G20" s="3" t="s">
        <v>256</v>
      </c>
      <c r="H20" s="3" t="s">
        <v>207</v>
      </c>
      <c r="I20" s="3" t="s">
        <v>257</v>
      </c>
      <c r="J20" s="3" t="s">
        <v>30</v>
      </c>
      <c r="K20" s="3" t="s">
        <v>258</v>
      </c>
      <c r="L20" s="3" t="s">
        <v>258</v>
      </c>
      <c r="M20" s="3" t="s">
        <v>210</v>
      </c>
      <c r="N20" s="3" t="s">
        <v>210</v>
      </c>
      <c r="O20" s="3" t="s">
        <v>211</v>
      </c>
      <c r="P20" s="3" t="s">
        <v>212</v>
      </c>
      <c r="Q20" s="3" t="s">
        <v>213</v>
      </c>
      <c r="R20" s="3" t="s">
        <v>336</v>
      </c>
      <c r="S20" s="3" t="s">
        <v>215</v>
      </c>
      <c r="T20" s="3" t="s">
        <v>216</v>
      </c>
      <c r="U20" s="3" t="s">
        <v>217</v>
      </c>
      <c r="V20" s="3" t="s">
        <v>236</v>
      </c>
    </row>
    <row r="21" spans="1:22">
      <c r="A21" s="2">
        <v>999223005447138</v>
      </c>
      <c r="B21" s="3" t="s">
        <v>337</v>
      </c>
      <c r="C21" s="3" t="s">
        <v>338</v>
      </c>
      <c r="D21" s="3" t="s">
        <v>339</v>
      </c>
      <c r="E21" s="3" t="s">
        <v>340</v>
      </c>
      <c r="F21" s="3" t="s">
        <v>272</v>
      </c>
      <c r="G21" s="3" t="s">
        <v>256</v>
      </c>
      <c r="H21" s="3" t="s">
        <v>207</v>
      </c>
      <c r="I21" s="3" t="s">
        <v>341</v>
      </c>
      <c r="J21" s="3" t="s">
        <v>30</v>
      </c>
      <c r="K21" s="3" t="s">
        <v>342</v>
      </c>
      <c r="L21" s="3" t="s">
        <v>342</v>
      </c>
      <c r="M21" s="3" t="s">
        <v>210</v>
      </c>
      <c r="N21" s="3" t="s">
        <v>210</v>
      </c>
      <c r="O21" s="3" t="s">
        <v>211</v>
      </c>
      <c r="P21" s="3" t="s">
        <v>212</v>
      </c>
      <c r="Q21" s="3" t="s">
        <v>213</v>
      </c>
      <c r="R21" s="3" t="s">
        <v>343</v>
      </c>
      <c r="S21" s="3" t="s">
        <v>215</v>
      </c>
      <c r="T21" s="3" t="s">
        <v>216</v>
      </c>
      <c r="U21" s="3" t="s">
        <v>235</v>
      </c>
      <c r="V21" s="3" t="s">
        <v>344</v>
      </c>
    </row>
    <row r="22" spans="1:22">
      <c r="A22" s="2">
        <v>999223472281672</v>
      </c>
      <c r="B22" s="3" t="s">
        <v>272</v>
      </c>
      <c r="C22" s="3" t="s">
        <v>345</v>
      </c>
      <c r="D22" s="3" t="s">
        <v>346</v>
      </c>
      <c r="E22" s="3" t="s">
        <v>347</v>
      </c>
      <c r="F22" s="3" t="s">
        <v>272</v>
      </c>
      <c r="G22" s="3" t="s">
        <v>256</v>
      </c>
      <c r="H22" s="3" t="s">
        <v>207</v>
      </c>
      <c r="I22" s="3" t="s">
        <v>348</v>
      </c>
      <c r="J22" s="3" t="s">
        <v>30</v>
      </c>
      <c r="K22" s="3" t="s">
        <v>349</v>
      </c>
      <c r="L22" s="3" t="s">
        <v>349</v>
      </c>
      <c r="M22" s="3" t="s">
        <v>210</v>
      </c>
      <c r="N22" s="3" t="s">
        <v>210</v>
      </c>
      <c r="O22" s="3" t="s">
        <v>211</v>
      </c>
      <c r="P22" s="3" t="s">
        <v>212</v>
      </c>
      <c r="Q22" s="3" t="s">
        <v>213</v>
      </c>
      <c r="R22" s="3" t="s">
        <v>350</v>
      </c>
      <c r="S22" s="3" t="s">
        <v>215</v>
      </c>
      <c r="T22" s="3" t="s">
        <v>216</v>
      </c>
      <c r="U22" s="3" t="s">
        <v>235</v>
      </c>
      <c r="V22" s="3" t="s">
        <v>236</v>
      </c>
    </row>
    <row r="23" spans="1:22">
      <c r="A23" s="2">
        <v>999223500157439</v>
      </c>
      <c r="B23" s="3" t="s">
        <v>256</v>
      </c>
      <c r="C23" s="3" t="s">
        <v>351</v>
      </c>
      <c r="D23" s="3" t="s">
        <v>352</v>
      </c>
      <c r="E23" s="3" t="s">
        <v>353</v>
      </c>
      <c r="F23" s="3" t="s">
        <v>256</v>
      </c>
      <c r="G23" s="3" t="s">
        <v>223</v>
      </c>
      <c r="H23" s="3" t="s">
        <v>207</v>
      </c>
      <c r="I23" s="3" t="s">
        <v>354</v>
      </c>
      <c r="J23" s="3" t="s">
        <v>30</v>
      </c>
      <c r="K23" s="3" t="s">
        <v>355</v>
      </c>
      <c r="L23" s="3" t="s">
        <v>355</v>
      </c>
      <c r="M23" s="3" t="s">
        <v>210</v>
      </c>
      <c r="N23" s="3" t="s">
        <v>210</v>
      </c>
      <c r="O23" s="3" t="s">
        <v>211</v>
      </c>
      <c r="P23" s="3" t="s">
        <v>212</v>
      </c>
      <c r="Q23" s="3" t="s">
        <v>213</v>
      </c>
      <c r="R23" s="3" t="s">
        <v>356</v>
      </c>
      <c r="S23" s="3" t="s">
        <v>215</v>
      </c>
      <c r="T23" s="3" t="s">
        <v>216</v>
      </c>
      <c r="U23" s="3" t="s">
        <v>235</v>
      </c>
      <c r="V23" s="3" t="s">
        <v>236</v>
      </c>
    </row>
    <row r="24" spans="1:22">
      <c r="A24" s="2">
        <v>999223423159509</v>
      </c>
      <c r="B24" s="3" t="s">
        <v>268</v>
      </c>
      <c r="C24" s="3" t="s">
        <v>357</v>
      </c>
      <c r="D24" s="3" t="s">
        <v>358</v>
      </c>
      <c r="E24" s="3" t="s">
        <v>359</v>
      </c>
      <c r="F24" s="3" t="s">
        <v>205</v>
      </c>
      <c r="G24" s="3" t="s">
        <v>256</v>
      </c>
      <c r="H24" s="3" t="s">
        <v>207</v>
      </c>
      <c r="I24" s="3" t="s">
        <v>360</v>
      </c>
      <c r="J24" s="3" t="s">
        <v>30</v>
      </c>
      <c r="K24" s="3" t="s">
        <v>361</v>
      </c>
      <c r="L24" s="3" t="s">
        <v>361</v>
      </c>
      <c r="M24" s="3" t="s">
        <v>210</v>
      </c>
      <c r="N24" s="3" t="s">
        <v>210</v>
      </c>
      <c r="O24" s="3" t="s">
        <v>211</v>
      </c>
      <c r="P24" s="3" t="s">
        <v>212</v>
      </c>
      <c r="Q24" s="3" t="s">
        <v>213</v>
      </c>
      <c r="R24" s="3" t="s">
        <v>362</v>
      </c>
      <c r="S24" s="3" t="s">
        <v>215</v>
      </c>
      <c r="T24" s="3" t="s">
        <v>216</v>
      </c>
      <c r="U24" s="3" t="s">
        <v>235</v>
      </c>
      <c r="V24" s="3" t="s">
        <v>363</v>
      </c>
    </row>
    <row r="25" spans="1:22">
      <c r="A25" s="2">
        <v>999223491783236</v>
      </c>
      <c r="B25" s="3" t="s">
        <v>256</v>
      </c>
      <c r="C25" s="3" t="s">
        <v>364</v>
      </c>
      <c r="D25" s="3" t="s">
        <v>365</v>
      </c>
      <c r="E25" s="3" t="s">
        <v>366</v>
      </c>
      <c r="F25" s="3" t="s">
        <v>256</v>
      </c>
      <c r="G25" s="3" t="s">
        <v>206</v>
      </c>
      <c r="H25" s="3" t="s">
        <v>207</v>
      </c>
      <c r="I25" s="3" t="s">
        <v>367</v>
      </c>
      <c r="J25" s="3" t="s">
        <v>30</v>
      </c>
      <c r="K25" s="3" t="s">
        <v>368</v>
      </c>
      <c r="L25" s="3" t="s">
        <v>368</v>
      </c>
      <c r="M25" s="3" t="s">
        <v>210</v>
      </c>
      <c r="N25" s="3" t="s">
        <v>210</v>
      </c>
      <c r="O25" s="3" t="s">
        <v>211</v>
      </c>
      <c r="P25" s="3" t="s">
        <v>212</v>
      </c>
      <c r="Q25" s="3" t="s">
        <v>213</v>
      </c>
      <c r="R25" s="3" t="s">
        <v>369</v>
      </c>
      <c r="S25" s="3" t="s">
        <v>215</v>
      </c>
      <c r="T25" s="3" t="s">
        <v>216</v>
      </c>
      <c r="U25" s="3" t="s">
        <v>235</v>
      </c>
      <c r="V25" s="3" t="s">
        <v>218</v>
      </c>
    </row>
    <row r="26" spans="1:22">
      <c r="A26" s="2">
        <v>999222967639086</v>
      </c>
      <c r="B26" s="3" t="s">
        <v>370</v>
      </c>
      <c r="C26" s="3" t="s">
        <v>371</v>
      </c>
      <c r="D26" s="3" t="s">
        <v>262</v>
      </c>
      <c r="E26" s="3" t="s">
        <v>372</v>
      </c>
      <c r="F26" s="3" t="s">
        <v>223</v>
      </c>
      <c r="G26" s="3" t="s">
        <v>206</v>
      </c>
      <c r="H26" s="3" t="s">
        <v>207</v>
      </c>
      <c r="I26" s="3" t="s">
        <v>373</v>
      </c>
      <c r="J26" s="3" t="s">
        <v>30</v>
      </c>
      <c r="K26" s="3" t="s">
        <v>374</v>
      </c>
      <c r="L26" s="3" t="s">
        <v>374</v>
      </c>
      <c r="M26" s="3" t="s">
        <v>210</v>
      </c>
      <c r="N26" s="3" t="s">
        <v>210</v>
      </c>
      <c r="O26" s="3" t="s">
        <v>211</v>
      </c>
      <c r="P26" s="3" t="s">
        <v>212</v>
      </c>
      <c r="Q26" s="3" t="s">
        <v>213</v>
      </c>
      <c r="R26" s="3" t="s">
        <v>375</v>
      </c>
      <c r="S26" s="3" t="s">
        <v>215</v>
      </c>
      <c r="T26" s="3" t="s">
        <v>216</v>
      </c>
      <c r="U26" s="3" t="s">
        <v>217</v>
      </c>
      <c r="V26" s="3" t="s">
        <v>267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2023-04-10T09:30:50Z</dcterms:created>
  <dcterms:modified xsi:type="dcterms:W3CDTF">2023-04-10T09:54:29Z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6285DC028C7D41049F24419299C03863_12</vt:lpwstr>
  </property>
</Properties>
</file>