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</definedName>
  </definedNames>
  <calcPr calcId="144525"/>
</workbook>
</file>

<file path=xl/sharedStrings.xml><?xml version="1.0" encoding="utf-8"?>
<sst xmlns="http://schemas.openxmlformats.org/spreadsheetml/2006/main" count="91" uniqueCount="81">
  <si>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</si>
  <si>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</si>
  <si>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</si>
  <si>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</si>
  <si>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</si>
  <si>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</si>
  <si>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</si>
  <si>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</si>
  <si>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</si>
  <si>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</si>
  <si>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</si>
  <si>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</si>
  <si>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</si>
  <si>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</si>
  <si>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</si>
  <si>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</si>
  <si>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</si>
  <si>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</si>
  <si>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</si>
  <si>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</si>
  <si>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</si>
  <si>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</si>
  <si>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</si>
  <si>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</si>
  <si>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</si>
  <si>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999223360605041	</t>
  </si>
  <si>
    <t>Ctrip</t>
  </si>
  <si>
    <t>正常</t>
  </si>
  <si>
    <t>[香港]香港帝国酒店(Imperial Hotel)(808817)</t>
  </si>
  <si>
    <t>标准房&lt;双人入住&gt;&lt;内宾&gt;&lt;预付&gt;&lt;无早&gt;</t>
  </si>
  <si>
    <t>CNY</t>
  </si>
  <si>
    <t>SOGO/HIROSHI</t>
  </si>
  <si>
    <t>CA363230413CNY</t>
  </si>
  <si>
    <t>未提现</t>
  </si>
  <si>
    <t>携程开票</t>
  </si>
  <si>
    <t xml:space="preserve">3173321	</t>
  </si>
  <si>
    <t xml:space="preserve">HBD-87016-318-1681569	</t>
  </si>
  <si>
    <t>，</t>
  </si>
  <si>
    <t>CNY 569.64</t>
  </si>
  <si>
    <t>A230413102521911</t>
  </si>
  <si>
    <t>569.64CNY</t>
  </si>
  <si>
    <t>650.01HKD</t>
  </si>
  <si>
    <t>CNY / HKD 当前参考汇率: 1.141096723</t>
  </si>
  <si>
    <t>总计：569.64 CNY/
650.01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</si>
  <si>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</si>
  <si>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</si>
  <si>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</si>
  <si>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</si>
  <si>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</si>
  <si>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</si>
  <si>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</si>
  <si>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</si>
  <si>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</si>
  <si>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</si>
  <si>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</si>
  <si>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</si>
  <si>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</si>
  <si>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</si>
  <si>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</si>
  <si>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</si>
  <si>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</si>
  <si>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</si>
  <si>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</si>
  <si>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</si>
  <si>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3173321</t>
  </si>
  <si>
    <t>香港帝国酒店</t>
  </si>
  <si>
    <t>SOGO HIROSHI</t>
  </si>
  <si>
    <t>2023-03-28</t>
  </si>
  <si>
    <t>2023-03-29</t>
  </si>
  <si>
    <t>退房日周结</t>
  </si>
  <si>
    <t>569.64</t>
  </si>
  <si>
    <t>RMB</t>
  </si>
  <si>
    <t>0</t>
  </si>
  <si>
    <t>0.00</t>
  </si>
  <si>
    <t>携程国内直连(DD)</t>
  </si>
  <si>
    <t>01.011249</t>
  </si>
  <si>
    <t>2023-03-26 14:44:31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</si>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</sst>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rgb="FFFF0000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441960</xdr:colOff>
      <xdr:row>43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59358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C6" sqref="C6"/>
    </sheetView>
  </sheetViews>
  <sheetFormatPr defaultColWidth="9" defaultRowHeight="14.4" outlineLevelRow="1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45013</v>
      </c>
      <c r="G2" s="6">
        <v>45014</v>
      </c>
      <c r="H2" s="4">
        <v>1</v>
      </c>
      <c r="I2" s="4">
        <v>1</v>
      </c>
      <c r="J2" s="4">
        <v>1</v>
      </c>
      <c r="K2" s="4" t="s">
        <v>30</v>
      </c>
      <c r="L2" s="4">
        <v>569.64</v>
      </c>
      <c r="M2" s="4">
        <v>569.64</v>
      </c>
      <c r="N2" s="4" t="s">
        <v>31</v>
      </c>
      <c r="O2" s="4" t="s">
        <v>32</v>
      </c>
      <c r="P2" s="4" t="s">
        <v>33</v>
      </c>
      <c r="Q2" s="4">
        <v>0</v>
      </c>
      <c r="R2" s="9">
        <v>45011</v>
      </c>
      <c r="S2" s="6">
        <v>45029</v>
      </c>
      <c r="T2" s="4" t="s">
        <v>34</v>
      </c>
      <c r="U2" s="4">
        <v>569.64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C13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37</v>
      </c>
    </row>
    <row r="2" spans="1:9">
      <c r="A2" s="5">
        <v>999223360605041</v>
      </c>
      <c r="B2" s="6">
        <v>45013</v>
      </c>
      <c r="C2" s="6">
        <v>45014</v>
      </c>
      <c r="D2" s="4">
        <v>569.64</v>
      </c>
      <c r="E2" t="str">
        <f>VLOOKUP(A2,HOP!A:L,12,0)</f>
        <v>569.64</v>
      </c>
      <c r="F2" t="str">
        <f>VLOOKUP(A2,HOP!A:C,3,0)</f>
        <v>3173321</v>
      </c>
      <c r="G2">
        <f>D2-E2</f>
        <v>0</v>
      </c>
      <c r="H2" t="str">
        <f>$H$1&amp;F2</f>
        <v>，3173321</v>
      </c>
      <c r="I2" t="str">
        <f>VLOOKUP(A2,HOP!A:U,21,0)</f>
        <v>直连</v>
      </c>
    </row>
    <row r="4" spans="4:4">
      <c r="D4">
        <f>SUM(D2:D3)</f>
        <v>569.64</v>
      </c>
    </row>
    <row r="5" spans="4:4">
      <c r="D5" t="s">
        <v>38</v>
      </c>
    </row>
    <row r="11" spans="1:3">
      <c r="A11" t="s">
        <v>39</v>
      </c>
      <c r="B11" t="s">
        <v>40</v>
      </c>
      <c r="C11" t="s">
        <v>41</v>
      </c>
    </row>
    <row r="12" spans="1:1">
      <c r="A12" s="7" t="s">
        <v>42</v>
      </c>
    </row>
    <row r="13" spans="1:1">
      <c r="A13" s="8" t="s">
        <v>43</v>
      </c>
    </row>
  </sheetData>
  <autoFilter ref="A1:X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7" sqref="A2:A1048576 C7"/>
    </sheetView>
  </sheetViews>
  <sheetFormatPr defaultColWidth="9" defaultRowHeight="14.4" outlineLevelRow="1"/>
  <cols>
    <col min="1" max="1" width="12.8888888888889"/>
  </cols>
  <sheetData>
    <row r="1" spans="1:22">
      <c r="A1" s="1" t="s">
        <v>44</v>
      </c>
      <c r="B1" s="1" t="s">
        <v>45</v>
      </c>
      <c r="C1" s="1" t="s">
        <v>46</v>
      </c>
      <c r="D1" s="1" t="s">
        <v>47</v>
      </c>
      <c r="E1" s="1" t="s">
        <v>13</v>
      </c>
      <c r="F1" s="1" t="s">
        <v>5</v>
      </c>
      <c r="G1" s="1" t="s">
        <v>6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61</v>
      </c>
      <c r="V1" s="1" t="s">
        <v>62</v>
      </c>
    </row>
    <row r="2" spans="1:22">
      <c r="A2" s="2">
        <v>999223360605041</v>
      </c>
      <c r="B2" s="3" t="s">
        <v>63</v>
      </c>
      <c r="C2" s="3" t="s">
        <v>64</v>
      </c>
      <c r="D2" s="3" t="s">
        <v>65</v>
      </c>
      <c r="E2" s="3" t="s">
        <v>66</v>
      </c>
      <c r="F2" s="3" t="s">
        <v>67</v>
      </c>
      <c r="G2" s="3" t="s">
        <v>68</v>
      </c>
      <c r="H2" s="3" t="s">
        <v>69</v>
      </c>
      <c r="I2" s="3" t="s">
        <v>70</v>
      </c>
      <c r="J2" s="3" t="s">
        <v>71</v>
      </c>
      <c r="K2" s="3" t="s">
        <v>70</v>
      </c>
      <c r="L2" s="3" t="s">
        <v>70</v>
      </c>
      <c r="M2" s="3" t="s">
        <v>72</v>
      </c>
      <c r="N2" s="3" t="s">
        <v>72</v>
      </c>
      <c r="O2" s="3" t="s">
        <v>73</v>
      </c>
      <c r="P2" s="3" t="s">
        <v>74</v>
      </c>
      <c r="Q2" s="3" t="s">
        <v>75</v>
      </c>
      <c r="R2" s="3" t="s">
        <v>76</v>
      </c>
      <c r="S2" s="3" t="s">
        <v>77</v>
      </c>
      <c r="T2" s="3" t="s">
        <v>78</v>
      </c>
      <c r="U2" s="3" t="s">
        <v>79</v>
      </c>
      <c r="V2" s="3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2023-04-13T02:15:51Z</dcterms:created>
  <dcterms:modified xsi:type="dcterms:W3CDTF">2023-04-13T02:26:32Z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5C717DB835114B55A7FFACBE9C063752_12</vt:lpwstr>
  </property>
  <property fmtid="{D5CDD505-2E9C-101B-9397-08002B2CF9AE}" pid="3" name="KSOProductBuildVer">
    <vt:lpwstr>2052-11.1.0.14036</vt:lpwstr>
  </property>
</Properties>
</file>