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<sst xmlns="http://schemas.openxmlformats.org/spreadsheetml/2006/main" count="451" uniqueCount="189">
  <si>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</si>
  <si>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</si>
  <si>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</si>
  <si>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</si>
  <si>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</si>
  <si>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</si>
  <si>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</si>
  <si>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</si>
  <si>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</si>
  <si>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</si>
  <si>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</si>
  <si>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</si>
  <si>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</si>
  <si>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</si>
  <si>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</si>
  <si>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</si>
  <si>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</si>
  <si>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</si>
  <si>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</si>
  <si>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</si>
  <si>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</si>
  <si>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</si>
  <si>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</si>
  <si>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</si>
  <si>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</si>
  <si>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999223306562373	</t>
  </si>
  <si>
    <t>Ctrip</t>
  </si>
  <si>
    <t>正常</t>
  </si>
  <si>
    <t>[福州]全季酒店(福州五一广场店)(99152782)</t>
  </si>
  <si>
    <t>高级大床房A&lt;至多8间&gt;&lt;2人入住&gt;</t>
  </si>
  <si>
    <t>CNY</t>
  </si>
  <si>
    <t>关铠芬</t>
  </si>
  <si>
    <t>CA13744230414CNY</t>
  </si>
  <si>
    <t>未提现</t>
  </si>
  <si>
    <t>携程开票</t>
  </si>
  <si>
    <t xml:space="preserve">3164326	</t>
  </si>
  <si>
    <t xml:space="preserve">R9007431112224829001	</t>
  </si>
  <si>
    <t xml:space="preserve">999223337986927	</t>
  </si>
  <si>
    <t>[西安]都市118·精选酒店（西安电子科技大学南校区店）(80250490)</t>
  </si>
  <si>
    <t>精选商务大床房&lt;至多8间&gt;&lt;2人入住&gt;</t>
  </si>
  <si>
    <t>罗国图</t>
  </si>
  <si>
    <t xml:space="preserve">3169983	</t>
  </si>
  <si>
    <t xml:space="preserve">(DSH)029037F2303240049;	</t>
  </si>
  <si>
    <t xml:space="preserve">999223338612247	</t>
  </si>
  <si>
    <t>精选商务双床房&lt;至多8间&gt;&lt;2人入住&gt;</t>
  </si>
  <si>
    <t>王胜康</t>
  </si>
  <si>
    <t xml:space="preserve">3170159	</t>
  </si>
  <si>
    <t xml:space="preserve">(DSH)029037F2303240067;	</t>
  </si>
  <si>
    <t xml:space="preserve">999223350818781	</t>
  </si>
  <si>
    <t>[高雄]高雄圆山大饭店(The Grand Hotel)(91923654)</t>
  </si>
  <si>
    <t>市景双床房&lt;至多8间&gt;&lt;2人入住&gt;&lt;早餐&gt;</t>
  </si>
  <si>
    <t>LU/CHINFA</t>
  </si>
  <si>
    <t xml:space="preserve">3171988	</t>
  </si>
  <si>
    <t xml:space="preserve">	</t>
  </si>
  <si>
    <t xml:space="preserve">999223370859588	</t>
  </si>
  <si>
    <t>[广州]广州威珀斯酒店(83900255)</t>
  </si>
  <si>
    <t>商务大床房&lt;至多8间&gt;&lt;2人入住&gt;</t>
  </si>
  <si>
    <t>刘刘刘</t>
  </si>
  <si>
    <t xml:space="preserve">3175238	</t>
  </si>
  <si>
    <t xml:space="preserve">716469	</t>
  </si>
  <si>
    <t xml:space="preserve">999223374420753	</t>
  </si>
  <si>
    <t>[台北]台北明日大饭店(Tomorrow Hotel)(91949723)</t>
  </si>
  <si>
    <t>标准房-无窗&lt;至多8间&gt;&lt;2人入住&gt;</t>
  </si>
  <si>
    <t>MORRIS/ALEX</t>
  </si>
  <si>
    <t xml:space="preserve">3175784	</t>
  </si>
  <si>
    <t xml:space="preserve">999223379080270	</t>
  </si>
  <si>
    <t>[成都]汉庭优佳酒店(成都春熙太古里新店)(93871655)</t>
  </si>
  <si>
    <t>豪华大床房&lt;至多8间&gt;&lt;2人入住&gt;</t>
  </si>
  <si>
    <t>徐云飞</t>
  </si>
  <si>
    <t xml:space="preserve">3177270	</t>
  </si>
  <si>
    <t xml:space="preserve">R8916411112700399001	</t>
  </si>
  <si>
    <t xml:space="preserve">999223389079239	</t>
  </si>
  <si>
    <t>[海口]海口兴泰粤海酒店(83900534)</t>
  </si>
  <si>
    <t>商务套房&lt;至多8间&gt;&lt;2人入住&gt;</t>
  </si>
  <si>
    <t>王宗文</t>
  </si>
  <si>
    <t xml:space="preserve">3178542	</t>
  </si>
  <si>
    <t xml:space="preserve">618798	</t>
  </si>
  <si>
    <t xml:space="preserve">999223394526414	</t>
  </si>
  <si>
    <t>[杭州]博凯西湖酒店(杭州湖滨店)(83902495)</t>
  </si>
  <si>
    <t>标准三人间&lt;至多8间&gt;&lt;2人入住&gt;</t>
  </si>
  <si>
    <t>司鹏辉</t>
  </si>
  <si>
    <t xml:space="preserve">3180115	</t>
  </si>
  <si>
    <t xml:space="preserve">w230329012	</t>
  </si>
  <si>
    <t xml:space="preserve">999223399550528	</t>
  </si>
  <si>
    <t>[台北]台北天成大饭店(Cosmos Hotel Taipei)(80941326)</t>
  </si>
  <si>
    <t>豪华双床房(无窗)&lt;至多8间&gt;&lt;2人入住&gt;&lt;早餐&gt;</t>
  </si>
  <si>
    <t>WU/IHUI</t>
  </si>
  <si>
    <t xml:space="preserve">3180547	</t>
  </si>
  <si>
    <t xml:space="preserve">999223399631240	</t>
  </si>
  <si>
    <t>亲子三人房&lt;至多8间&gt;&lt;2人入住&gt;</t>
  </si>
  <si>
    <t>TAI/I</t>
  </si>
  <si>
    <t xml:space="preserve">3180568	</t>
  </si>
  <si>
    <t xml:space="preserve">999223405530289	</t>
  </si>
  <si>
    <t>[台东]鲔鱼家族饭店-台东馆(Fish Hotel -Taitung)(81210508)</t>
  </si>
  <si>
    <t>豪华双床房&lt;至多8间&gt;&lt;2人入住&gt;&lt;早餐&gt;</t>
  </si>
  <si>
    <t>CHEN/CHAOYU</t>
  </si>
  <si>
    <t xml:space="preserve">3181675	</t>
  </si>
  <si>
    <t>，</t>
  </si>
  <si>
    <t>CNY 7962</t>
  </si>
  <si>
    <t>A230414091623911</t>
  </si>
  <si>
    <t>总计：7962元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</si>
  <si>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</si>
  <si>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</si>
  <si>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</si>
  <si>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</si>
  <si>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</si>
  <si>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</si>
  <si>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</si>
  <si>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</si>
  <si>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</si>
  <si>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</si>
  <si>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</si>
  <si>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</si>
  <si>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</si>
  <si>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</si>
  <si>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</si>
  <si>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</si>
  <si>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</si>
  <si>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</si>
  <si>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</si>
  <si>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2023-03-29</t>
  </si>
  <si>
    <t>3181675</t>
  </si>
  <si>
    <t>鲔鱼家族饭店-台东馆</t>
  </si>
  <si>
    <t>CHEN CHAOYU</t>
  </si>
  <si>
    <t>2023-03-30</t>
  </si>
  <si>
    <t>退房日月结</t>
  </si>
  <si>
    <t>370.00</t>
  </si>
  <si>
    <t>RMB</t>
  </si>
  <si>
    <t>0</t>
  </si>
  <si>
    <t>0.00</t>
  </si>
  <si>
    <t>携程汇登国内直连</t>
  </si>
  <si>
    <t>01.011264</t>
  </si>
  <si>
    <t>2023-03-29 22:02:47</t>
  </si>
  <si>
    <t>否</t>
  </si>
  <si>
    <t>广州汇登信息科技有限公司</t>
  </si>
  <si>
    <t>直连</t>
  </si>
  <si>
    <t>中国</t>
  </si>
  <si>
    <t>3180568</t>
  </si>
  <si>
    <t>台北天成大饭店</t>
  </si>
  <si>
    <t>TAI I</t>
  </si>
  <si>
    <t>734.00</t>
  </si>
  <si>
    <t>2023-03-29 15:41:17</t>
  </si>
  <si>
    <t>3180547</t>
  </si>
  <si>
    <t>WU IHUI</t>
  </si>
  <si>
    <t>717.00</t>
  </si>
  <si>
    <t>2023-03-29 15:36:15</t>
  </si>
  <si>
    <t>3180115</t>
  </si>
  <si>
    <t>博凯西湖酒店(杭州湖滨店)</t>
  </si>
  <si>
    <t>364.00</t>
  </si>
  <si>
    <t>2023-03-29 12:42:45</t>
  </si>
  <si>
    <t>2023-03-28</t>
  </si>
  <si>
    <t>3178542</t>
  </si>
  <si>
    <t>海口兴泰粤海酒店</t>
  </si>
  <si>
    <t>603.00</t>
  </si>
  <si>
    <t>2023-03-28 19:05:22</t>
  </si>
  <si>
    <t>3177270</t>
  </si>
  <si>
    <t>汉庭优佳酒店(成都春熙太古里新店)</t>
  </si>
  <si>
    <t>302.00</t>
  </si>
  <si>
    <t>2023-03-28 09:40:00</t>
  </si>
  <si>
    <t>2023-03-27</t>
  </si>
  <si>
    <t>3175784</t>
  </si>
  <si>
    <t>台北明日大饭店</t>
  </si>
  <si>
    <t>MORRIS ALEX</t>
  </si>
  <si>
    <t>404.00</t>
  </si>
  <si>
    <t>2023-03-27 17:28:22</t>
  </si>
  <si>
    <t>3175238</t>
  </si>
  <si>
    <t>广州威珀斯酒店</t>
  </si>
  <si>
    <t>908.00</t>
  </si>
  <si>
    <t>2023-03-27 13:17:20</t>
  </si>
  <si>
    <t>2023-03-25</t>
  </si>
  <si>
    <t>3171988</t>
  </si>
  <si>
    <t>高雄圆山大饭店</t>
  </si>
  <si>
    <t>LU CHINFA</t>
  </si>
  <si>
    <t>1640.00</t>
  </si>
  <si>
    <t>2023-03-25 20:12:05</t>
  </si>
  <si>
    <t>2023-03-24</t>
  </si>
  <si>
    <t>3170159</t>
  </si>
  <si>
    <t>都市118·精选酒店（西安电子科技大学南校区店）</t>
  </si>
  <si>
    <t>675.99</t>
  </si>
  <si>
    <t>2023-03-24 22:58:03</t>
  </si>
  <si>
    <t>3169983</t>
  </si>
  <si>
    <t>2023-03-26</t>
  </si>
  <si>
    <t>860.00</t>
  </si>
  <si>
    <t>2023-03-24 21:43:49</t>
  </si>
  <si>
    <t>2023-03-22</t>
  </si>
  <si>
    <t>3164326</t>
  </si>
  <si>
    <t>全季酒店(福州五一广场店)</t>
  </si>
  <si>
    <t>384.00</t>
  </si>
  <si>
    <t>2023-03-22 21:33:51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</si>
</sst>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3"/>
  <sheetViews>
    <sheetView workbookViewId="0">
      <selection activeCell="A1" sqref="A1:Y13"/>
    </sheetView>
  </sheetViews>
  <sheetFormatPr defaultColWidth="9" defaultRowHeight="14.4"/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45014</v>
      </c>
      <c r="G2" s="6">
        <v>45015</v>
      </c>
      <c r="H2" s="4">
        <v>1</v>
      </c>
      <c r="I2" s="4">
        <v>1</v>
      </c>
      <c r="J2" s="4">
        <v>1</v>
      </c>
      <c r="K2" s="4" t="s">
        <v>30</v>
      </c>
      <c r="L2" s="4">
        <v>384</v>
      </c>
      <c r="M2" s="4">
        <v>384</v>
      </c>
      <c r="N2" s="4" t="s">
        <v>31</v>
      </c>
      <c r="O2" s="4" t="s">
        <v>32</v>
      </c>
      <c r="P2" s="4" t="s">
        <v>33</v>
      </c>
      <c r="Q2" s="4">
        <v>0</v>
      </c>
      <c r="R2" s="7">
        <v>45007</v>
      </c>
      <c r="S2" s="6">
        <v>45030</v>
      </c>
      <c r="T2" s="4" t="s">
        <v>34</v>
      </c>
      <c r="U2" s="4">
        <v>384</v>
      </c>
      <c r="V2" s="4">
        <v>0</v>
      </c>
      <c r="W2" s="4">
        <v>0</v>
      </c>
      <c r="X2" s="4" t="s">
        <v>35</v>
      </c>
      <c r="Y2" s="4" t="s">
        <v>36</v>
      </c>
    </row>
    <row r="3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45011</v>
      </c>
      <c r="G3" s="6">
        <v>45015</v>
      </c>
      <c r="H3" s="4">
        <v>1</v>
      </c>
      <c r="I3" s="4">
        <v>4</v>
      </c>
      <c r="J3" s="4">
        <v>4</v>
      </c>
      <c r="K3" s="4" t="s">
        <v>30</v>
      </c>
      <c r="L3" s="4">
        <v>860</v>
      </c>
      <c r="M3" s="4">
        <v>860</v>
      </c>
      <c r="N3" s="4" t="s">
        <v>40</v>
      </c>
      <c r="O3" s="4" t="s">
        <v>32</v>
      </c>
      <c r="P3" s="4" t="s">
        <v>33</v>
      </c>
      <c r="Q3" s="4">
        <v>0</v>
      </c>
      <c r="R3" s="7">
        <v>45009</v>
      </c>
      <c r="S3" s="6">
        <v>45030</v>
      </c>
      <c r="T3" s="4" t="s">
        <v>34</v>
      </c>
      <c r="U3" s="4">
        <v>860</v>
      </c>
      <c r="V3" s="4">
        <v>0</v>
      </c>
      <c r="W3" s="4">
        <v>0</v>
      </c>
      <c r="X3" s="4" t="s">
        <v>41</v>
      </c>
      <c r="Y3" s="4" t="s">
        <v>42</v>
      </c>
    </row>
    <row r="4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44</v>
      </c>
      <c r="F4" s="6">
        <v>45012</v>
      </c>
      <c r="G4" s="6">
        <v>45015</v>
      </c>
      <c r="H4" s="4">
        <v>1</v>
      </c>
      <c r="I4" s="4">
        <v>3</v>
      </c>
      <c r="J4" s="4">
        <v>3</v>
      </c>
      <c r="K4" s="4" t="s">
        <v>30</v>
      </c>
      <c r="L4" s="4">
        <v>676</v>
      </c>
      <c r="M4" s="4">
        <v>676</v>
      </c>
      <c r="N4" s="4" t="s">
        <v>45</v>
      </c>
      <c r="O4" s="4" t="s">
        <v>32</v>
      </c>
      <c r="P4" s="4" t="s">
        <v>33</v>
      </c>
      <c r="Q4" s="4">
        <v>0</v>
      </c>
      <c r="R4" s="7">
        <v>45009</v>
      </c>
      <c r="S4" s="6">
        <v>45030</v>
      </c>
      <c r="T4" s="4" t="s">
        <v>34</v>
      </c>
      <c r="U4" s="4">
        <v>676</v>
      </c>
      <c r="V4" s="4">
        <v>0</v>
      </c>
      <c r="W4" s="4">
        <v>0</v>
      </c>
      <c r="X4" s="4" t="s">
        <v>46</v>
      </c>
      <c r="Y4" s="4" t="s">
        <v>47</v>
      </c>
    </row>
    <row r="5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45013</v>
      </c>
      <c r="G5" s="6">
        <v>45015</v>
      </c>
      <c r="H5" s="4">
        <v>1</v>
      </c>
      <c r="I5" s="4">
        <v>2</v>
      </c>
      <c r="J5" s="4">
        <v>2</v>
      </c>
      <c r="K5" s="4" t="s">
        <v>30</v>
      </c>
      <c r="L5" s="4">
        <v>1640</v>
      </c>
      <c r="M5" s="4">
        <v>1640</v>
      </c>
      <c r="N5" s="4" t="s">
        <v>51</v>
      </c>
      <c r="O5" s="4" t="s">
        <v>32</v>
      </c>
      <c r="P5" s="4" t="s">
        <v>33</v>
      </c>
      <c r="Q5" s="4">
        <v>0</v>
      </c>
      <c r="R5" s="7">
        <v>45010</v>
      </c>
      <c r="S5" s="6">
        <v>45030</v>
      </c>
      <c r="T5" s="4" t="s">
        <v>34</v>
      </c>
      <c r="U5" s="4">
        <v>1640</v>
      </c>
      <c r="V5" s="4">
        <v>0</v>
      </c>
      <c r="W5" s="4">
        <v>0</v>
      </c>
      <c r="X5" s="4" t="s">
        <v>52</v>
      </c>
      <c r="Y5" s="4" t="s">
        <v>53</v>
      </c>
    </row>
    <row r="6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45014</v>
      </c>
      <c r="G6" s="6">
        <v>45015</v>
      </c>
      <c r="H6" s="4">
        <v>1</v>
      </c>
      <c r="I6" s="4">
        <v>1</v>
      </c>
      <c r="J6" s="4">
        <v>1</v>
      </c>
      <c r="K6" s="4" t="s">
        <v>30</v>
      </c>
      <c r="L6" s="4">
        <v>908</v>
      </c>
      <c r="M6" s="4">
        <v>908</v>
      </c>
      <c r="N6" s="4" t="s">
        <v>57</v>
      </c>
      <c r="O6" s="4" t="s">
        <v>32</v>
      </c>
      <c r="P6" s="4" t="s">
        <v>33</v>
      </c>
      <c r="Q6" s="4">
        <v>0</v>
      </c>
      <c r="R6" s="7">
        <v>45012</v>
      </c>
      <c r="S6" s="6">
        <v>45030</v>
      </c>
      <c r="T6" s="4" t="s">
        <v>34</v>
      </c>
      <c r="U6" s="4">
        <v>908</v>
      </c>
      <c r="V6" s="4">
        <v>0</v>
      </c>
      <c r="W6" s="4">
        <v>0</v>
      </c>
      <c r="X6" s="4" t="s">
        <v>58</v>
      </c>
      <c r="Y6" s="4" t="s">
        <v>59</v>
      </c>
    </row>
    <row r="7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45013</v>
      </c>
      <c r="G7" s="6">
        <v>45015</v>
      </c>
      <c r="H7" s="4">
        <v>1</v>
      </c>
      <c r="I7" s="4">
        <v>2</v>
      </c>
      <c r="J7" s="4">
        <v>2</v>
      </c>
      <c r="K7" s="4" t="s">
        <v>30</v>
      </c>
      <c r="L7" s="4">
        <v>404</v>
      </c>
      <c r="M7" s="4">
        <v>404</v>
      </c>
      <c r="N7" s="4" t="s">
        <v>63</v>
      </c>
      <c r="O7" s="4" t="s">
        <v>32</v>
      </c>
      <c r="P7" s="4" t="s">
        <v>33</v>
      </c>
      <c r="Q7" s="4">
        <v>0</v>
      </c>
      <c r="R7" s="7">
        <v>45012</v>
      </c>
      <c r="S7" s="6">
        <v>45030</v>
      </c>
      <c r="T7" s="4" t="s">
        <v>34</v>
      </c>
      <c r="U7" s="4">
        <v>404</v>
      </c>
      <c r="V7" s="4">
        <v>0</v>
      </c>
      <c r="W7" s="4">
        <v>0</v>
      </c>
      <c r="X7" s="4" t="s">
        <v>64</v>
      </c>
      <c r="Y7" s="4" t="s">
        <v>53</v>
      </c>
    </row>
    <row r="8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45014</v>
      </c>
      <c r="G8" s="6">
        <v>45015</v>
      </c>
      <c r="H8" s="4">
        <v>1</v>
      </c>
      <c r="I8" s="4">
        <v>1</v>
      </c>
      <c r="J8" s="4">
        <v>1</v>
      </c>
      <c r="K8" s="4" t="s">
        <v>30</v>
      </c>
      <c r="L8" s="4">
        <v>302</v>
      </c>
      <c r="M8" s="4">
        <v>302</v>
      </c>
      <c r="N8" s="4" t="s">
        <v>68</v>
      </c>
      <c r="O8" s="4" t="s">
        <v>32</v>
      </c>
      <c r="P8" s="4" t="s">
        <v>33</v>
      </c>
      <c r="Q8" s="4">
        <v>0</v>
      </c>
      <c r="R8" s="7">
        <v>45013</v>
      </c>
      <c r="S8" s="6">
        <v>45030</v>
      </c>
      <c r="T8" s="4" t="s">
        <v>34</v>
      </c>
      <c r="U8" s="4">
        <v>302</v>
      </c>
      <c r="V8" s="4">
        <v>0</v>
      </c>
      <c r="W8" s="4">
        <v>0</v>
      </c>
      <c r="X8" s="4" t="s">
        <v>69</v>
      </c>
      <c r="Y8" s="4" t="s">
        <v>70</v>
      </c>
    </row>
    <row r="9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45013</v>
      </c>
      <c r="G9" s="6">
        <v>45015</v>
      </c>
      <c r="H9" s="4">
        <v>1</v>
      </c>
      <c r="I9" s="4">
        <v>2</v>
      </c>
      <c r="J9" s="4">
        <v>2</v>
      </c>
      <c r="K9" s="4" t="s">
        <v>30</v>
      </c>
      <c r="L9" s="4">
        <v>603</v>
      </c>
      <c r="M9" s="4">
        <v>603</v>
      </c>
      <c r="N9" s="4" t="s">
        <v>74</v>
      </c>
      <c r="O9" s="4" t="s">
        <v>32</v>
      </c>
      <c r="P9" s="4" t="s">
        <v>33</v>
      </c>
      <c r="Q9" s="4">
        <v>0</v>
      </c>
      <c r="R9" s="7">
        <v>45013</v>
      </c>
      <c r="S9" s="6">
        <v>45030</v>
      </c>
      <c r="T9" s="4" t="s">
        <v>34</v>
      </c>
      <c r="U9" s="4">
        <v>603</v>
      </c>
      <c r="V9" s="4">
        <v>0</v>
      </c>
      <c r="W9" s="4">
        <v>0</v>
      </c>
      <c r="X9" s="4" t="s">
        <v>75</v>
      </c>
      <c r="Y9" s="4" t="s">
        <v>76</v>
      </c>
    </row>
    <row r="10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45014</v>
      </c>
      <c r="G10" s="6">
        <v>45015</v>
      </c>
      <c r="H10" s="4">
        <v>1</v>
      </c>
      <c r="I10" s="4">
        <v>1</v>
      </c>
      <c r="J10" s="4">
        <v>1</v>
      </c>
      <c r="K10" s="4" t="s">
        <v>30</v>
      </c>
      <c r="L10" s="4">
        <v>364</v>
      </c>
      <c r="M10" s="4">
        <v>364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45014</v>
      </c>
      <c r="S10" s="6">
        <v>45030</v>
      </c>
      <c r="T10" s="4" t="s">
        <v>34</v>
      </c>
      <c r="U10" s="4">
        <v>364</v>
      </c>
      <c r="V10" s="4">
        <v>0</v>
      </c>
      <c r="W10" s="4">
        <v>0</v>
      </c>
      <c r="X10" s="4" t="s">
        <v>81</v>
      </c>
      <c r="Y10" s="4" t="s">
        <v>82</v>
      </c>
    </row>
    <row r="1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45014</v>
      </c>
      <c r="G11" s="6">
        <v>45015</v>
      </c>
      <c r="H11" s="4">
        <v>1</v>
      </c>
      <c r="I11" s="4">
        <v>1</v>
      </c>
      <c r="J11" s="4">
        <v>1</v>
      </c>
      <c r="K11" s="4" t="s">
        <v>30</v>
      </c>
      <c r="L11" s="4">
        <v>717</v>
      </c>
      <c r="M11" s="4">
        <v>717</v>
      </c>
      <c r="N11" s="4" t="s">
        <v>86</v>
      </c>
      <c r="O11" s="4" t="s">
        <v>32</v>
      </c>
      <c r="P11" s="4" t="s">
        <v>33</v>
      </c>
      <c r="Q11" s="4">
        <v>0</v>
      </c>
      <c r="R11" s="7">
        <v>45014</v>
      </c>
      <c r="S11" s="6">
        <v>45030</v>
      </c>
      <c r="T11" s="4" t="s">
        <v>34</v>
      </c>
      <c r="U11" s="4">
        <v>717</v>
      </c>
      <c r="V11" s="4">
        <v>0</v>
      </c>
      <c r="W11" s="4">
        <v>0</v>
      </c>
      <c r="X11" s="4" t="s">
        <v>87</v>
      </c>
      <c r="Y11" s="4" t="s">
        <v>53</v>
      </c>
    </row>
    <row r="12" spans="1:25">
      <c r="A12" s="4" t="s">
        <v>88</v>
      </c>
      <c r="B12" s="4" t="s">
        <v>26</v>
      </c>
      <c r="C12" s="4" t="s">
        <v>27</v>
      </c>
      <c r="D12" s="4" t="s">
        <v>84</v>
      </c>
      <c r="E12" s="4" t="s">
        <v>89</v>
      </c>
      <c r="F12" s="6">
        <v>45014</v>
      </c>
      <c r="G12" s="6">
        <v>45015</v>
      </c>
      <c r="H12" s="4">
        <v>1</v>
      </c>
      <c r="I12" s="4">
        <v>1</v>
      </c>
      <c r="J12" s="4">
        <v>1</v>
      </c>
      <c r="K12" s="4" t="s">
        <v>30</v>
      </c>
      <c r="L12" s="4">
        <v>734</v>
      </c>
      <c r="M12" s="4">
        <v>734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45014</v>
      </c>
      <c r="S12" s="6">
        <v>45030</v>
      </c>
      <c r="T12" s="4" t="s">
        <v>34</v>
      </c>
      <c r="U12" s="4">
        <v>734</v>
      </c>
      <c r="V12" s="4">
        <v>0</v>
      </c>
      <c r="W12" s="4">
        <v>0</v>
      </c>
      <c r="X12" s="4" t="s">
        <v>91</v>
      </c>
      <c r="Y12" s="4" t="s">
        <v>53</v>
      </c>
    </row>
    <row r="13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45014</v>
      </c>
      <c r="G13" s="6">
        <v>45015</v>
      </c>
      <c r="H13" s="4">
        <v>1</v>
      </c>
      <c r="I13" s="4">
        <v>1</v>
      </c>
      <c r="J13" s="4">
        <v>1</v>
      </c>
      <c r="K13" s="4" t="s">
        <v>30</v>
      </c>
      <c r="L13" s="4">
        <v>370</v>
      </c>
      <c r="M13" s="4">
        <v>370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45014</v>
      </c>
      <c r="S13" s="6">
        <v>45030</v>
      </c>
      <c r="T13" s="4" t="s">
        <v>34</v>
      </c>
      <c r="U13" s="4">
        <v>370</v>
      </c>
      <c r="V13" s="4">
        <v>0</v>
      </c>
      <c r="W13" s="4">
        <v>0</v>
      </c>
      <c r="X13" s="4" t="s">
        <v>96</v>
      </c>
      <c r="Y13" s="4" t="s">
        <v>53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8" sqref="A18:B19"/>
    </sheetView>
  </sheetViews>
  <sheetFormatPr defaultColWidth="9" defaultRowHeight="14.4"/>
  <cols>
    <col min="1" max="1" width="12.8888888888889"/>
    <col min="2" max="3" width="10.7777777777778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H1" t="s">
        <v>97</v>
      </c>
    </row>
    <row r="2" spans="1:9">
      <c r="A2" s="5">
        <v>999223306562373</v>
      </c>
      <c r="B2" s="6">
        <v>45014</v>
      </c>
      <c r="C2" s="6">
        <v>45015</v>
      </c>
      <c r="D2" s="4">
        <v>384</v>
      </c>
      <c r="E2" t="str">
        <f>VLOOKUP(A2,HOP!A:L,12,0)</f>
        <v>384.00</v>
      </c>
      <c r="F2" t="str">
        <f>VLOOKUP(A2,HOP!A:C,3,0)</f>
        <v>3164326</v>
      </c>
      <c r="G2">
        <f>D2-E2</f>
        <v>0</v>
      </c>
      <c r="H2" t="str">
        <f>$H$1&amp;F2</f>
        <v>，3164326</v>
      </c>
      <c r="I2" t="str">
        <f>VLOOKUP(A2,HOP!A:U,21,0)</f>
        <v>直连</v>
      </c>
    </row>
    <row r="3" spans="1:9">
      <c r="A3" s="5">
        <v>999223337986927</v>
      </c>
      <c r="B3" s="6">
        <v>45011</v>
      </c>
      <c r="C3" s="6">
        <v>45015</v>
      </c>
      <c r="D3" s="4">
        <v>860</v>
      </c>
      <c r="E3" t="str">
        <f>VLOOKUP(A3,HOP!A:L,12,0)</f>
        <v>860.00</v>
      </c>
      <c r="F3" t="str">
        <f>VLOOKUP(A3,HOP!A:C,3,0)</f>
        <v>3169983</v>
      </c>
      <c r="G3">
        <f t="shared" ref="G3:G13" si="0">D3-E3</f>
        <v>0</v>
      </c>
      <c r="H3" t="str">
        <f t="shared" ref="H3:H13" si="1">$H$1&amp;F3</f>
        <v>，3169983</v>
      </c>
      <c r="I3" t="str">
        <f>VLOOKUP(A3,HOP!A:U,21,0)</f>
        <v>直连</v>
      </c>
    </row>
    <row r="4" spans="1:9">
      <c r="A4" s="5">
        <v>999223338612247</v>
      </c>
      <c r="B4" s="6">
        <v>45012</v>
      </c>
      <c r="C4" s="6">
        <v>45015</v>
      </c>
      <c r="D4" s="4">
        <v>676</v>
      </c>
      <c r="E4" t="str">
        <f>VLOOKUP(A4,HOP!A:L,12,0)</f>
        <v>675.99</v>
      </c>
      <c r="F4" t="str">
        <f>VLOOKUP(A4,HOP!A:C,3,0)</f>
        <v>3170159</v>
      </c>
      <c r="G4">
        <f t="shared" si="0"/>
        <v>0.00999999999999091</v>
      </c>
      <c r="H4" t="str">
        <f t="shared" si="1"/>
        <v>，3170159</v>
      </c>
      <c r="I4" t="str">
        <f>VLOOKUP(A4,HOP!A:U,21,0)</f>
        <v>直连</v>
      </c>
    </row>
    <row r="5" spans="1:9">
      <c r="A5" s="5">
        <v>999223350818781</v>
      </c>
      <c r="B5" s="6">
        <v>45013</v>
      </c>
      <c r="C5" s="6">
        <v>45015</v>
      </c>
      <c r="D5" s="4">
        <v>1640</v>
      </c>
      <c r="E5" t="str">
        <f>VLOOKUP(A5,HOP!A:L,12,0)</f>
        <v>1640.00</v>
      </c>
      <c r="F5" t="str">
        <f>VLOOKUP(A5,HOP!A:C,3,0)</f>
        <v>3171988</v>
      </c>
      <c r="G5">
        <f t="shared" si="0"/>
        <v>0</v>
      </c>
      <c r="H5" t="str">
        <f t="shared" si="1"/>
        <v>，3171988</v>
      </c>
      <c r="I5" t="str">
        <f>VLOOKUP(A5,HOP!A:U,21,0)</f>
        <v>直连</v>
      </c>
    </row>
    <row r="6" spans="1:9">
      <c r="A6" s="5">
        <v>999223370859588</v>
      </c>
      <c r="B6" s="6">
        <v>45014</v>
      </c>
      <c r="C6" s="6">
        <v>45015</v>
      </c>
      <c r="D6" s="4">
        <v>908</v>
      </c>
      <c r="E6" t="str">
        <f>VLOOKUP(A6,HOP!A:L,12,0)</f>
        <v>908.00</v>
      </c>
      <c r="F6" t="str">
        <f>VLOOKUP(A6,HOP!A:C,3,0)</f>
        <v>3175238</v>
      </c>
      <c r="G6">
        <f t="shared" si="0"/>
        <v>0</v>
      </c>
      <c r="H6" t="str">
        <f t="shared" si="1"/>
        <v>，3175238</v>
      </c>
      <c r="I6" t="str">
        <f>VLOOKUP(A6,HOP!A:U,21,0)</f>
        <v>直连</v>
      </c>
    </row>
    <row r="7" spans="1:9">
      <c r="A7" s="5">
        <v>999223374420753</v>
      </c>
      <c r="B7" s="6">
        <v>45013</v>
      </c>
      <c r="C7" s="6">
        <v>45015</v>
      </c>
      <c r="D7" s="4">
        <v>404</v>
      </c>
      <c r="E7" t="str">
        <f>VLOOKUP(A7,HOP!A:L,12,0)</f>
        <v>404.00</v>
      </c>
      <c r="F7" t="str">
        <f>VLOOKUP(A7,HOP!A:C,3,0)</f>
        <v>3175784</v>
      </c>
      <c r="G7">
        <f t="shared" si="0"/>
        <v>0</v>
      </c>
      <c r="H7" t="str">
        <f t="shared" si="1"/>
        <v>，3175784</v>
      </c>
      <c r="I7" t="str">
        <f>VLOOKUP(A7,HOP!A:U,21,0)</f>
        <v>直连</v>
      </c>
    </row>
    <row r="8" spans="1:9">
      <c r="A8" s="5">
        <v>999223379080270</v>
      </c>
      <c r="B8" s="6">
        <v>45014</v>
      </c>
      <c r="C8" s="6">
        <v>45015</v>
      </c>
      <c r="D8" s="4">
        <v>302</v>
      </c>
      <c r="E8" t="str">
        <f>VLOOKUP(A8,HOP!A:L,12,0)</f>
        <v>302.00</v>
      </c>
      <c r="F8" t="str">
        <f>VLOOKUP(A8,HOP!A:C,3,0)</f>
        <v>3177270</v>
      </c>
      <c r="G8">
        <f t="shared" si="0"/>
        <v>0</v>
      </c>
      <c r="H8" t="str">
        <f t="shared" si="1"/>
        <v>，3177270</v>
      </c>
      <c r="I8" t="str">
        <f>VLOOKUP(A8,HOP!A:U,21,0)</f>
        <v>直连</v>
      </c>
    </row>
    <row r="9" spans="1:9">
      <c r="A9" s="5">
        <v>999223389079239</v>
      </c>
      <c r="B9" s="6">
        <v>45013</v>
      </c>
      <c r="C9" s="6">
        <v>45015</v>
      </c>
      <c r="D9" s="4">
        <v>603</v>
      </c>
      <c r="E9" t="str">
        <f>VLOOKUP(A9,HOP!A:L,12,0)</f>
        <v>603.00</v>
      </c>
      <c r="F9" t="str">
        <f>VLOOKUP(A9,HOP!A:C,3,0)</f>
        <v>3178542</v>
      </c>
      <c r="G9">
        <f t="shared" si="0"/>
        <v>0</v>
      </c>
      <c r="H9" t="str">
        <f t="shared" si="1"/>
        <v>，3178542</v>
      </c>
      <c r="I9" t="str">
        <f>VLOOKUP(A9,HOP!A:U,21,0)</f>
        <v>直连</v>
      </c>
    </row>
    <row r="10" spans="1:9">
      <c r="A10" s="5">
        <v>999223394526414</v>
      </c>
      <c r="B10" s="6">
        <v>45014</v>
      </c>
      <c r="C10" s="6">
        <v>45015</v>
      </c>
      <c r="D10" s="4">
        <v>364</v>
      </c>
      <c r="E10" t="str">
        <f>VLOOKUP(A10,HOP!A:L,12,0)</f>
        <v>364.00</v>
      </c>
      <c r="F10" t="str">
        <f>VLOOKUP(A10,HOP!A:C,3,0)</f>
        <v>3180115</v>
      </c>
      <c r="G10">
        <f t="shared" si="0"/>
        <v>0</v>
      </c>
      <c r="H10" t="str">
        <f t="shared" si="1"/>
        <v>，3180115</v>
      </c>
      <c r="I10" t="str">
        <f>VLOOKUP(A10,HOP!A:U,21,0)</f>
        <v>直连</v>
      </c>
    </row>
    <row r="11" spans="1:9">
      <c r="A11" s="5">
        <v>999223399550528</v>
      </c>
      <c r="B11" s="6">
        <v>45014</v>
      </c>
      <c r="C11" s="6">
        <v>45015</v>
      </c>
      <c r="D11" s="4">
        <v>717</v>
      </c>
      <c r="E11" t="str">
        <f>VLOOKUP(A11,HOP!A:L,12,0)</f>
        <v>717.00</v>
      </c>
      <c r="F11" t="str">
        <f>VLOOKUP(A11,HOP!A:C,3,0)</f>
        <v>3180547</v>
      </c>
      <c r="G11">
        <f t="shared" si="0"/>
        <v>0</v>
      </c>
      <c r="H11" t="str">
        <f t="shared" si="1"/>
        <v>，3180547</v>
      </c>
      <c r="I11" t="str">
        <f>VLOOKUP(A11,HOP!A:U,21,0)</f>
        <v>直连</v>
      </c>
    </row>
    <row r="12" spans="1:9">
      <c r="A12" s="5">
        <v>999223399631240</v>
      </c>
      <c r="B12" s="6">
        <v>45014</v>
      </c>
      <c r="C12" s="6">
        <v>45015</v>
      </c>
      <c r="D12" s="4">
        <v>734</v>
      </c>
      <c r="E12" t="str">
        <f>VLOOKUP(A12,HOP!A:L,12,0)</f>
        <v>734.00</v>
      </c>
      <c r="F12" t="str">
        <f>VLOOKUP(A12,HOP!A:C,3,0)</f>
        <v>3180568</v>
      </c>
      <c r="G12">
        <f t="shared" si="0"/>
        <v>0</v>
      </c>
      <c r="H12" t="str">
        <f t="shared" si="1"/>
        <v>，3180568</v>
      </c>
      <c r="I12" t="str">
        <f>VLOOKUP(A12,HOP!A:U,21,0)</f>
        <v>直连</v>
      </c>
    </row>
    <row r="13" spans="1:9">
      <c r="A13" s="5">
        <v>999223405530289</v>
      </c>
      <c r="B13" s="6">
        <v>45014</v>
      </c>
      <c r="C13" s="6">
        <v>45015</v>
      </c>
      <c r="D13" s="4">
        <v>370</v>
      </c>
      <c r="E13" t="str">
        <f>VLOOKUP(A13,HOP!A:L,12,0)</f>
        <v>370.00</v>
      </c>
      <c r="F13" t="str">
        <f>VLOOKUP(A13,HOP!A:C,3,0)</f>
        <v>3181675</v>
      </c>
      <c r="G13">
        <f t="shared" si="0"/>
        <v>0</v>
      </c>
      <c r="H13" t="str">
        <f t="shared" si="1"/>
        <v>，3181675</v>
      </c>
      <c r="I13" t="str">
        <f>VLOOKUP(A13,HOP!A:U,21,0)</f>
        <v>直连</v>
      </c>
    </row>
    <row r="15" spans="4:4">
      <c r="D15">
        <f>SUM(D2:D14)</f>
        <v>7962</v>
      </c>
    </row>
    <row r="16" spans="4:4">
      <c r="D16" t="s">
        <v>98</v>
      </c>
    </row>
    <row r="18" spans="1:2">
      <c r="A18" t="s">
        <v>99</v>
      </c>
      <c r="B18">
        <v>7962</v>
      </c>
    </row>
    <row r="19" spans="1:1">
      <c r="A19" t="s">
        <v>100</v>
      </c>
    </row>
  </sheetData>
  <autoFilter ref="A1:X1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D22" sqref="D22"/>
    </sheetView>
  </sheetViews>
  <sheetFormatPr defaultColWidth="9" defaultRowHeight="14.4"/>
  <cols>
    <col min="1" max="1" width="12.8888888888889"/>
  </cols>
  <sheetData>
    <row r="1" spans="1:22">
      <c r="A1" s="1" t="s">
        <v>101</v>
      </c>
      <c r="B1" s="1" t="s">
        <v>102</v>
      </c>
      <c r="C1" s="1" t="s">
        <v>103</v>
      </c>
      <c r="D1" s="1" t="s">
        <v>104</v>
      </c>
      <c r="E1" s="1" t="s">
        <v>13</v>
      </c>
      <c r="F1" s="1" t="s">
        <v>5</v>
      </c>
      <c r="G1" s="1" t="s">
        <v>6</v>
      </c>
      <c r="H1" s="1" t="s">
        <v>105</v>
      </c>
      <c r="I1" s="1" t="s">
        <v>106</v>
      </c>
      <c r="J1" s="1" t="s">
        <v>107</v>
      </c>
      <c r="K1" s="1" t="s">
        <v>108</v>
      </c>
      <c r="L1" s="1" t="s">
        <v>109</v>
      </c>
      <c r="M1" s="1" t="s">
        <v>110</v>
      </c>
      <c r="N1" s="1" t="s">
        <v>111</v>
      </c>
      <c r="O1" s="1" t="s">
        <v>112</v>
      </c>
      <c r="P1" s="1" t="s">
        <v>113</v>
      </c>
      <c r="Q1" s="1" t="s">
        <v>114</v>
      </c>
      <c r="R1" s="1" t="s">
        <v>115</v>
      </c>
      <c r="S1" s="1" t="s">
        <v>116</v>
      </c>
      <c r="T1" s="1" t="s">
        <v>117</v>
      </c>
      <c r="U1" s="1" t="s">
        <v>118</v>
      </c>
      <c r="V1" s="1" t="s">
        <v>119</v>
      </c>
    </row>
    <row r="2" spans="1:22">
      <c r="A2" s="2">
        <v>999223405530289</v>
      </c>
      <c r="B2" s="3" t="s">
        <v>120</v>
      </c>
      <c r="C2" s="3" t="s">
        <v>121</v>
      </c>
      <c r="D2" s="3" t="s">
        <v>122</v>
      </c>
      <c r="E2" s="3" t="s">
        <v>123</v>
      </c>
      <c r="F2" s="3" t="s">
        <v>120</v>
      </c>
      <c r="G2" s="3" t="s">
        <v>124</v>
      </c>
      <c r="H2" s="3" t="s">
        <v>125</v>
      </c>
      <c r="I2" s="3" t="s">
        <v>126</v>
      </c>
      <c r="J2" s="3" t="s">
        <v>127</v>
      </c>
      <c r="K2" s="3" t="s">
        <v>126</v>
      </c>
      <c r="L2" s="3" t="s">
        <v>126</v>
      </c>
      <c r="M2" s="3" t="s">
        <v>128</v>
      </c>
      <c r="N2" s="3" t="s">
        <v>128</v>
      </c>
      <c r="O2" s="3" t="s">
        <v>129</v>
      </c>
      <c r="P2" s="3" t="s">
        <v>130</v>
      </c>
      <c r="Q2" s="3" t="s">
        <v>131</v>
      </c>
      <c r="R2" s="3" t="s">
        <v>132</v>
      </c>
      <c r="S2" s="3" t="s">
        <v>133</v>
      </c>
      <c r="T2" s="3" t="s">
        <v>134</v>
      </c>
      <c r="U2" s="3" t="s">
        <v>135</v>
      </c>
      <c r="V2" s="3" t="s">
        <v>136</v>
      </c>
    </row>
    <row r="3" spans="1:22">
      <c r="A3" s="2">
        <v>999223399631240</v>
      </c>
      <c r="B3" s="3" t="s">
        <v>120</v>
      </c>
      <c r="C3" s="3" t="s">
        <v>137</v>
      </c>
      <c r="D3" s="3" t="s">
        <v>138</v>
      </c>
      <c r="E3" s="3" t="s">
        <v>139</v>
      </c>
      <c r="F3" s="3" t="s">
        <v>120</v>
      </c>
      <c r="G3" s="3" t="s">
        <v>124</v>
      </c>
      <c r="H3" s="3" t="s">
        <v>125</v>
      </c>
      <c r="I3" s="3" t="s">
        <v>140</v>
      </c>
      <c r="J3" s="3" t="s">
        <v>127</v>
      </c>
      <c r="K3" s="3" t="s">
        <v>140</v>
      </c>
      <c r="L3" s="3" t="s">
        <v>140</v>
      </c>
      <c r="M3" s="3" t="s">
        <v>128</v>
      </c>
      <c r="N3" s="3" t="s">
        <v>128</v>
      </c>
      <c r="O3" s="3" t="s">
        <v>129</v>
      </c>
      <c r="P3" s="3" t="s">
        <v>130</v>
      </c>
      <c r="Q3" s="3" t="s">
        <v>131</v>
      </c>
      <c r="R3" s="3" t="s">
        <v>141</v>
      </c>
      <c r="S3" s="3" t="s">
        <v>133</v>
      </c>
      <c r="T3" s="3" t="s">
        <v>134</v>
      </c>
      <c r="U3" s="3" t="s">
        <v>135</v>
      </c>
      <c r="V3" s="3" t="s">
        <v>136</v>
      </c>
    </row>
    <row r="4" spans="1:22">
      <c r="A4" s="2">
        <v>999223399550528</v>
      </c>
      <c r="B4" s="3" t="s">
        <v>120</v>
      </c>
      <c r="C4" s="3" t="s">
        <v>142</v>
      </c>
      <c r="D4" s="3" t="s">
        <v>138</v>
      </c>
      <c r="E4" s="3" t="s">
        <v>143</v>
      </c>
      <c r="F4" s="3" t="s">
        <v>120</v>
      </c>
      <c r="G4" s="3" t="s">
        <v>124</v>
      </c>
      <c r="H4" s="3" t="s">
        <v>125</v>
      </c>
      <c r="I4" s="3" t="s">
        <v>144</v>
      </c>
      <c r="J4" s="3" t="s">
        <v>127</v>
      </c>
      <c r="K4" s="3" t="s">
        <v>144</v>
      </c>
      <c r="L4" s="3" t="s">
        <v>144</v>
      </c>
      <c r="M4" s="3" t="s">
        <v>128</v>
      </c>
      <c r="N4" s="3" t="s">
        <v>128</v>
      </c>
      <c r="O4" s="3" t="s">
        <v>129</v>
      </c>
      <c r="P4" s="3" t="s">
        <v>130</v>
      </c>
      <c r="Q4" s="3" t="s">
        <v>131</v>
      </c>
      <c r="R4" s="3" t="s">
        <v>145</v>
      </c>
      <c r="S4" s="3" t="s">
        <v>133</v>
      </c>
      <c r="T4" s="3" t="s">
        <v>134</v>
      </c>
      <c r="U4" s="3" t="s">
        <v>135</v>
      </c>
      <c r="V4" s="3" t="s">
        <v>136</v>
      </c>
    </row>
    <row r="5" spans="1:22">
      <c r="A5" s="2">
        <v>999223394526414</v>
      </c>
      <c r="B5" s="3" t="s">
        <v>120</v>
      </c>
      <c r="C5" s="3" t="s">
        <v>146</v>
      </c>
      <c r="D5" s="3" t="s">
        <v>147</v>
      </c>
      <c r="E5" s="3" t="s">
        <v>80</v>
      </c>
      <c r="F5" s="3" t="s">
        <v>120</v>
      </c>
      <c r="G5" s="3" t="s">
        <v>124</v>
      </c>
      <c r="H5" s="3" t="s">
        <v>125</v>
      </c>
      <c r="I5" s="3" t="s">
        <v>148</v>
      </c>
      <c r="J5" s="3" t="s">
        <v>127</v>
      </c>
      <c r="K5" s="3" t="s">
        <v>148</v>
      </c>
      <c r="L5" s="3" t="s">
        <v>148</v>
      </c>
      <c r="M5" s="3" t="s">
        <v>128</v>
      </c>
      <c r="N5" s="3" t="s">
        <v>128</v>
      </c>
      <c r="O5" s="3" t="s">
        <v>129</v>
      </c>
      <c r="P5" s="3" t="s">
        <v>130</v>
      </c>
      <c r="Q5" s="3" t="s">
        <v>131</v>
      </c>
      <c r="R5" s="3" t="s">
        <v>149</v>
      </c>
      <c r="S5" s="3" t="s">
        <v>133</v>
      </c>
      <c r="T5" s="3" t="s">
        <v>134</v>
      </c>
      <c r="U5" s="3" t="s">
        <v>135</v>
      </c>
      <c r="V5" s="3" t="s">
        <v>136</v>
      </c>
    </row>
    <row r="6" spans="1:22">
      <c r="A6" s="2">
        <v>999223389079239</v>
      </c>
      <c r="B6" s="3" t="s">
        <v>150</v>
      </c>
      <c r="C6" s="3" t="s">
        <v>151</v>
      </c>
      <c r="D6" s="3" t="s">
        <v>152</v>
      </c>
      <c r="E6" s="3" t="s">
        <v>74</v>
      </c>
      <c r="F6" s="3" t="s">
        <v>150</v>
      </c>
      <c r="G6" s="3" t="s">
        <v>124</v>
      </c>
      <c r="H6" s="3" t="s">
        <v>125</v>
      </c>
      <c r="I6" s="3" t="s">
        <v>153</v>
      </c>
      <c r="J6" s="3" t="s">
        <v>127</v>
      </c>
      <c r="K6" s="3" t="s">
        <v>153</v>
      </c>
      <c r="L6" s="3" t="s">
        <v>153</v>
      </c>
      <c r="M6" s="3" t="s">
        <v>128</v>
      </c>
      <c r="N6" s="3" t="s">
        <v>128</v>
      </c>
      <c r="O6" s="3" t="s">
        <v>129</v>
      </c>
      <c r="P6" s="3" t="s">
        <v>130</v>
      </c>
      <c r="Q6" s="3" t="s">
        <v>131</v>
      </c>
      <c r="R6" s="3" t="s">
        <v>154</v>
      </c>
      <c r="S6" s="3" t="s">
        <v>133</v>
      </c>
      <c r="T6" s="3" t="s">
        <v>134</v>
      </c>
      <c r="U6" s="3" t="s">
        <v>135</v>
      </c>
      <c r="V6" s="3" t="s">
        <v>136</v>
      </c>
    </row>
    <row r="7" spans="1:22">
      <c r="A7" s="2">
        <v>999223379080270</v>
      </c>
      <c r="B7" s="3" t="s">
        <v>150</v>
      </c>
      <c r="C7" s="3" t="s">
        <v>155</v>
      </c>
      <c r="D7" s="3" t="s">
        <v>156</v>
      </c>
      <c r="E7" s="3" t="s">
        <v>68</v>
      </c>
      <c r="F7" s="3" t="s">
        <v>120</v>
      </c>
      <c r="G7" s="3" t="s">
        <v>124</v>
      </c>
      <c r="H7" s="3" t="s">
        <v>125</v>
      </c>
      <c r="I7" s="3" t="s">
        <v>157</v>
      </c>
      <c r="J7" s="3" t="s">
        <v>127</v>
      </c>
      <c r="K7" s="3" t="s">
        <v>157</v>
      </c>
      <c r="L7" s="3" t="s">
        <v>157</v>
      </c>
      <c r="M7" s="3" t="s">
        <v>128</v>
      </c>
      <c r="N7" s="3" t="s">
        <v>128</v>
      </c>
      <c r="O7" s="3" t="s">
        <v>129</v>
      </c>
      <c r="P7" s="3" t="s">
        <v>130</v>
      </c>
      <c r="Q7" s="3" t="s">
        <v>131</v>
      </c>
      <c r="R7" s="3" t="s">
        <v>158</v>
      </c>
      <c r="S7" s="3" t="s">
        <v>133</v>
      </c>
      <c r="T7" s="3" t="s">
        <v>134</v>
      </c>
      <c r="U7" s="3" t="s">
        <v>135</v>
      </c>
      <c r="V7" s="3" t="s">
        <v>136</v>
      </c>
    </row>
    <row r="8" spans="1:22">
      <c r="A8" s="2">
        <v>999223374420753</v>
      </c>
      <c r="B8" s="3" t="s">
        <v>159</v>
      </c>
      <c r="C8" s="3" t="s">
        <v>160</v>
      </c>
      <c r="D8" s="3" t="s">
        <v>161</v>
      </c>
      <c r="E8" s="3" t="s">
        <v>162</v>
      </c>
      <c r="F8" s="3" t="s">
        <v>150</v>
      </c>
      <c r="G8" s="3" t="s">
        <v>124</v>
      </c>
      <c r="H8" s="3" t="s">
        <v>125</v>
      </c>
      <c r="I8" s="3" t="s">
        <v>163</v>
      </c>
      <c r="J8" s="3" t="s">
        <v>127</v>
      </c>
      <c r="K8" s="3" t="s">
        <v>163</v>
      </c>
      <c r="L8" s="3" t="s">
        <v>163</v>
      </c>
      <c r="M8" s="3" t="s">
        <v>128</v>
      </c>
      <c r="N8" s="3" t="s">
        <v>128</v>
      </c>
      <c r="O8" s="3" t="s">
        <v>129</v>
      </c>
      <c r="P8" s="3" t="s">
        <v>130</v>
      </c>
      <c r="Q8" s="3" t="s">
        <v>131</v>
      </c>
      <c r="R8" s="3" t="s">
        <v>164</v>
      </c>
      <c r="S8" s="3" t="s">
        <v>133</v>
      </c>
      <c r="T8" s="3" t="s">
        <v>134</v>
      </c>
      <c r="U8" s="3" t="s">
        <v>135</v>
      </c>
      <c r="V8" s="3" t="s">
        <v>136</v>
      </c>
    </row>
    <row r="9" spans="1:22">
      <c r="A9" s="2">
        <v>999223370859588</v>
      </c>
      <c r="B9" s="3" t="s">
        <v>159</v>
      </c>
      <c r="C9" s="3" t="s">
        <v>165</v>
      </c>
      <c r="D9" s="3" t="s">
        <v>166</v>
      </c>
      <c r="E9" s="3" t="s">
        <v>57</v>
      </c>
      <c r="F9" s="3" t="s">
        <v>120</v>
      </c>
      <c r="G9" s="3" t="s">
        <v>124</v>
      </c>
      <c r="H9" s="3" t="s">
        <v>125</v>
      </c>
      <c r="I9" s="3" t="s">
        <v>167</v>
      </c>
      <c r="J9" s="3" t="s">
        <v>127</v>
      </c>
      <c r="K9" s="3" t="s">
        <v>167</v>
      </c>
      <c r="L9" s="3" t="s">
        <v>167</v>
      </c>
      <c r="M9" s="3" t="s">
        <v>128</v>
      </c>
      <c r="N9" s="3" t="s">
        <v>128</v>
      </c>
      <c r="O9" s="3" t="s">
        <v>129</v>
      </c>
      <c r="P9" s="3" t="s">
        <v>130</v>
      </c>
      <c r="Q9" s="3" t="s">
        <v>131</v>
      </c>
      <c r="R9" s="3" t="s">
        <v>168</v>
      </c>
      <c r="S9" s="3" t="s">
        <v>133</v>
      </c>
      <c r="T9" s="3" t="s">
        <v>134</v>
      </c>
      <c r="U9" s="3" t="s">
        <v>135</v>
      </c>
      <c r="V9" s="3" t="s">
        <v>136</v>
      </c>
    </row>
    <row r="10" spans="1:22">
      <c r="A10" s="2">
        <v>999223350818781</v>
      </c>
      <c r="B10" s="3" t="s">
        <v>169</v>
      </c>
      <c r="C10" s="3" t="s">
        <v>170</v>
      </c>
      <c r="D10" s="3" t="s">
        <v>171</v>
      </c>
      <c r="E10" s="3" t="s">
        <v>172</v>
      </c>
      <c r="F10" s="3" t="s">
        <v>150</v>
      </c>
      <c r="G10" s="3" t="s">
        <v>124</v>
      </c>
      <c r="H10" s="3" t="s">
        <v>125</v>
      </c>
      <c r="I10" s="3" t="s">
        <v>173</v>
      </c>
      <c r="J10" s="3" t="s">
        <v>127</v>
      </c>
      <c r="K10" s="3" t="s">
        <v>173</v>
      </c>
      <c r="L10" s="3" t="s">
        <v>173</v>
      </c>
      <c r="M10" s="3" t="s">
        <v>128</v>
      </c>
      <c r="N10" s="3" t="s">
        <v>128</v>
      </c>
      <c r="O10" s="3" t="s">
        <v>129</v>
      </c>
      <c r="P10" s="3" t="s">
        <v>130</v>
      </c>
      <c r="Q10" s="3" t="s">
        <v>131</v>
      </c>
      <c r="R10" s="3" t="s">
        <v>174</v>
      </c>
      <c r="S10" s="3" t="s">
        <v>133</v>
      </c>
      <c r="T10" s="3" t="s">
        <v>134</v>
      </c>
      <c r="U10" s="3" t="s">
        <v>135</v>
      </c>
      <c r="V10" s="3" t="s">
        <v>136</v>
      </c>
    </row>
    <row r="11" spans="1:22">
      <c r="A11" s="2">
        <v>999223338612247</v>
      </c>
      <c r="B11" s="3" t="s">
        <v>175</v>
      </c>
      <c r="C11" s="3" t="s">
        <v>176</v>
      </c>
      <c r="D11" s="3" t="s">
        <v>177</v>
      </c>
      <c r="E11" s="3" t="s">
        <v>45</v>
      </c>
      <c r="F11" s="3" t="s">
        <v>159</v>
      </c>
      <c r="G11" s="3" t="s">
        <v>124</v>
      </c>
      <c r="H11" s="3" t="s">
        <v>125</v>
      </c>
      <c r="I11" s="3" t="s">
        <v>178</v>
      </c>
      <c r="J11" s="3" t="s">
        <v>127</v>
      </c>
      <c r="K11" s="3" t="s">
        <v>178</v>
      </c>
      <c r="L11" s="3" t="s">
        <v>178</v>
      </c>
      <c r="M11" s="3" t="s">
        <v>128</v>
      </c>
      <c r="N11" s="3" t="s">
        <v>128</v>
      </c>
      <c r="O11" s="3" t="s">
        <v>129</v>
      </c>
      <c r="P11" s="3" t="s">
        <v>130</v>
      </c>
      <c r="Q11" s="3" t="s">
        <v>131</v>
      </c>
      <c r="R11" s="3" t="s">
        <v>179</v>
      </c>
      <c r="S11" s="3" t="s">
        <v>133</v>
      </c>
      <c r="T11" s="3" t="s">
        <v>134</v>
      </c>
      <c r="U11" s="3" t="s">
        <v>135</v>
      </c>
      <c r="V11" s="3" t="s">
        <v>136</v>
      </c>
    </row>
    <row r="12" spans="1:22">
      <c r="A12" s="2">
        <v>999223337986927</v>
      </c>
      <c r="B12" s="3" t="s">
        <v>175</v>
      </c>
      <c r="C12" s="3" t="s">
        <v>180</v>
      </c>
      <c r="D12" s="3" t="s">
        <v>177</v>
      </c>
      <c r="E12" s="3" t="s">
        <v>40</v>
      </c>
      <c r="F12" s="3" t="s">
        <v>181</v>
      </c>
      <c r="G12" s="3" t="s">
        <v>124</v>
      </c>
      <c r="H12" s="3" t="s">
        <v>125</v>
      </c>
      <c r="I12" s="3" t="s">
        <v>182</v>
      </c>
      <c r="J12" s="3" t="s">
        <v>127</v>
      </c>
      <c r="K12" s="3" t="s">
        <v>182</v>
      </c>
      <c r="L12" s="3" t="s">
        <v>182</v>
      </c>
      <c r="M12" s="3" t="s">
        <v>128</v>
      </c>
      <c r="N12" s="3" t="s">
        <v>128</v>
      </c>
      <c r="O12" s="3" t="s">
        <v>129</v>
      </c>
      <c r="P12" s="3" t="s">
        <v>130</v>
      </c>
      <c r="Q12" s="3" t="s">
        <v>131</v>
      </c>
      <c r="R12" s="3" t="s">
        <v>183</v>
      </c>
      <c r="S12" s="3" t="s">
        <v>133</v>
      </c>
      <c r="T12" s="3" t="s">
        <v>134</v>
      </c>
      <c r="U12" s="3" t="s">
        <v>135</v>
      </c>
      <c r="V12" s="3" t="s">
        <v>136</v>
      </c>
    </row>
    <row r="13" spans="1:22">
      <c r="A13" s="2">
        <v>999223306562373</v>
      </c>
      <c r="B13" s="3" t="s">
        <v>184</v>
      </c>
      <c r="C13" s="3" t="s">
        <v>185</v>
      </c>
      <c r="D13" s="3" t="s">
        <v>186</v>
      </c>
      <c r="E13" s="3" t="s">
        <v>31</v>
      </c>
      <c r="F13" s="3" t="s">
        <v>120</v>
      </c>
      <c r="G13" s="3" t="s">
        <v>124</v>
      </c>
      <c r="H13" s="3" t="s">
        <v>125</v>
      </c>
      <c r="I13" s="3" t="s">
        <v>187</v>
      </c>
      <c r="J13" s="3" t="s">
        <v>127</v>
      </c>
      <c r="K13" s="3" t="s">
        <v>187</v>
      </c>
      <c r="L13" s="3" t="s">
        <v>187</v>
      </c>
      <c r="M13" s="3" t="s">
        <v>128</v>
      </c>
      <c r="N13" s="3" t="s">
        <v>128</v>
      </c>
      <c r="O13" s="3" t="s">
        <v>129</v>
      </c>
      <c r="P13" s="3" t="s">
        <v>130</v>
      </c>
      <c r="Q13" s="3" t="s">
        <v>131</v>
      </c>
      <c r="R13" s="3" t="s">
        <v>188</v>
      </c>
      <c r="S13" s="3" t="s">
        <v>133</v>
      </c>
      <c r="T13" s="3" t="s">
        <v>134</v>
      </c>
      <c r="U13" s="3" t="s">
        <v>135</v>
      </c>
      <c r="V13" s="3" t="s">
        <v>136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2023-04-14T01:02:28Z</dcterms:created>
  <dcterms:modified xsi:type="dcterms:W3CDTF">2023-04-14T01:17:15Z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CB18D861971D4A26AC6BD4A6FFBCC8F2_12</vt:lpwstr>
  </property>
  <property fmtid="{D5CDD505-2E9C-101B-9397-08002B2CF9AE}" pid="3" name="KSOProductBuildVer">
    <vt:lpwstr>2052-11.1.0.14036</vt:lpwstr>
  </property>
</Properties>
</file>