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对账!$A$1:$X$31</definedName>
  </definedNames>
  <calcPr calcId="144525"/>
</workbook>
</file>

<file path=xl/sharedStrings.xml><?xml version="1.0" encoding="utf-8"?>
<sst xmlns="http://schemas.openxmlformats.org/spreadsheetml/2006/main" count="1358" uniqueCount="413">
  <si>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</si>
  <si>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</si>
  <si>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</si>
  <si>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</si>
  <si>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</si>
  <si>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</si>
  <si>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</si>
  <si>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</si>
  <si>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</si>
  <si>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</si>
  <si>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</si>
  <si>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</si>
  <si>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</si>
  <si>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</si>
  <si>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</si>
  <si>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</si>
  <si>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</si>
  <si>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</si>
  <si>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</si>
  <si>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</si>
  <si>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</si>
  <si>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</si>
  <si>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</si>
  <si>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</si>
  <si>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</si>
  <si>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999223075259700	</t>
  </si>
  <si>
    <t>Ctrip</t>
  </si>
  <si>
    <t>正常</t>
  </si>
  <si>
    <t>[香港]香港九龙酒店(The Kowloon Hotel)(105479988)</t>
  </si>
  <si>
    <t>高级房&lt;至多8间&gt;&lt;连住2晚及以上&gt;&lt;2人入住&gt;</t>
  </si>
  <si>
    <t>CNY</t>
  </si>
  <si>
    <t>TIAN/YAZHU</t>
  </si>
  <si>
    <t>CA13744230413CNY</t>
  </si>
  <si>
    <t>未提现</t>
  </si>
  <si>
    <t>携程开票</t>
  </si>
  <si>
    <t xml:space="preserve">3107613	</t>
  </si>
  <si>
    <t xml:space="preserve">	</t>
  </si>
  <si>
    <t xml:space="preserve">999223122656880	</t>
  </si>
  <si>
    <t>[香港]香港富豪机场酒店(Regal Airport Hotel)(105479990)</t>
  </si>
  <si>
    <t>高级房&lt;至多8间&gt;&lt;2人入住&gt;</t>
  </si>
  <si>
    <t>WANG/MINQUAN,LIU/ZHONGDONG</t>
  </si>
  <si>
    <t xml:space="preserve">3119124	</t>
  </si>
  <si>
    <t xml:space="preserve">DEB230310204342102	</t>
  </si>
  <si>
    <t xml:space="preserve">999223187828156	</t>
  </si>
  <si>
    <t>WANG/ZHAOHUA</t>
  </si>
  <si>
    <t xml:space="preserve">3135092	</t>
  </si>
  <si>
    <t xml:space="preserve">DEB230314224640193	</t>
  </si>
  <si>
    <t xml:space="preserve">999223215501725	</t>
  </si>
  <si>
    <t>[高雄]高雄河堤美学商旅(The Riverside Hotel Esthetics)(80941583)</t>
  </si>
  <si>
    <t>标准双床间&lt;至多8间&gt;&lt;2人入住&gt;&lt;早餐&gt;</t>
  </si>
  <si>
    <t>LIANG/FENG JU,LIANG/FENG JU</t>
  </si>
  <si>
    <t xml:space="preserve">3143373	</t>
  </si>
  <si>
    <t xml:space="preserve">874201664	</t>
  </si>
  <si>
    <t xml:space="preserve">999223268140930	</t>
  </si>
  <si>
    <t>[开封]汉庭酒店(开封清明上河园店)(93871405)</t>
  </si>
  <si>
    <t>双床房&lt;至多8间&gt;&lt;2人入住&gt;</t>
  </si>
  <si>
    <t>王加松</t>
  </si>
  <si>
    <t xml:space="preserve">3156376	</t>
  </si>
  <si>
    <t xml:space="preserve">R4750004112008523001	</t>
  </si>
  <si>
    <t xml:space="preserve">999223268976519	</t>
  </si>
  <si>
    <t>[成都]德馨客栈(成都骡马市地铁站店)(76295682)</t>
  </si>
  <si>
    <t>豪华标间&lt;2人入住&gt;</t>
  </si>
  <si>
    <t>刘阳道</t>
  </si>
  <si>
    <t xml:space="preserve">3156534	</t>
  </si>
  <si>
    <t xml:space="preserve">032101	</t>
  </si>
  <si>
    <t xml:space="preserve">999223305882749	</t>
  </si>
  <si>
    <t>[珠海]珠海棕泉水疗酒店(拱北口岸高铁站店)(80243075)</t>
  </si>
  <si>
    <t>棕贵大床房&lt;至多8间&gt;&lt;2人入住&gt;</t>
  </si>
  <si>
    <t>赵鑫磊</t>
  </si>
  <si>
    <t xml:space="preserve">3164130	</t>
  </si>
  <si>
    <t xml:space="preserve">999223310303791	</t>
  </si>
  <si>
    <t>[广州]广州三寓宾馆（越秀东山口地铁站店）(76479047)</t>
  </si>
  <si>
    <t>骏晖楼精英套房&lt;至多8间&gt;&lt;2人入住&gt;</t>
  </si>
  <si>
    <t>刘慧勤</t>
  </si>
  <si>
    <t xml:space="preserve">3165184	</t>
  </si>
  <si>
    <t xml:space="preserve">(WSG)771533;	</t>
  </si>
  <si>
    <t xml:space="preserve">999223338266668	</t>
  </si>
  <si>
    <t>[西安]都市118·精选酒店（西安电子科技大学南校区店）(80250490)</t>
  </si>
  <si>
    <t>精选商务大床房&lt;至多8间&gt;&lt;2人入住&gt;</t>
  </si>
  <si>
    <t>祝斌</t>
  </si>
  <si>
    <t xml:space="preserve">3170058	</t>
  </si>
  <si>
    <t xml:space="preserve">(DSH)029037F2303240058;	</t>
  </si>
  <si>
    <t xml:space="preserve">999223338471288	</t>
  </si>
  <si>
    <t>崔娜</t>
  </si>
  <si>
    <t xml:space="preserve">(DSH)029037F2303240066;	</t>
  </si>
  <si>
    <t xml:space="preserve">999223338547048	</t>
  </si>
  <si>
    <t>精选商务双床房&lt;至多8间&gt;&lt;2人入住&gt;</t>
  </si>
  <si>
    <t>钟莉</t>
  </si>
  <si>
    <t xml:space="preserve">(DSH)029037F2303240064;	</t>
  </si>
  <si>
    <t xml:space="preserve">999223338995477	</t>
  </si>
  <si>
    <t>杨子昂</t>
  </si>
  <si>
    <t xml:space="preserve">3170275	</t>
  </si>
  <si>
    <t xml:space="preserve">(DSH)029037F2303240072;	</t>
  </si>
  <si>
    <t>取消</t>
  </si>
  <si>
    <t xml:space="preserve">999223342980350	</t>
  </si>
  <si>
    <t>[北京]全季酒店(北京石景山万达台湾街店)(93879589)</t>
  </si>
  <si>
    <t>双床房A&lt;至多8间&gt;&lt;2人入住&gt;</t>
  </si>
  <si>
    <t>彭勃</t>
  </si>
  <si>
    <t xml:space="preserve">3170832	</t>
  </si>
  <si>
    <t xml:space="preserve">R8916676112442853001	</t>
  </si>
  <si>
    <t xml:space="preserve">999223347777402	</t>
  </si>
  <si>
    <t>[西安]汉庭优佳酒店(西安太白南路地铁站店)(93873880)</t>
  </si>
  <si>
    <t>大床房&lt;至多8间&gt;&lt;2人入住&gt;</t>
  </si>
  <si>
    <t>段晨曦</t>
  </si>
  <si>
    <t xml:space="preserve">3171463	</t>
  </si>
  <si>
    <t xml:space="preserve">R8000611112462590001	</t>
  </si>
  <si>
    <t xml:space="preserve">999223348448059	</t>
  </si>
  <si>
    <t>[香港]香港文华东方酒店(Mandarin Oriental Hong Kong)(105479983)</t>
  </si>
  <si>
    <t>海景客房-大床&lt;至多8间&gt;&lt;2人入住&gt;&lt;早餐&gt;</t>
  </si>
  <si>
    <t>WU/BIN</t>
  </si>
  <si>
    <t xml:space="preserve">3171586	</t>
  </si>
  <si>
    <t xml:space="preserve">酒店预订部郭女士确认	</t>
  </si>
  <si>
    <t xml:space="preserve">999223363844059	</t>
  </si>
  <si>
    <t>[台北]台北明日大饭店(Tomorrow Hotel)(91949723)</t>
  </si>
  <si>
    <t>标准房-无窗&lt;至多8间&gt;&lt;2人入住&gt;</t>
  </si>
  <si>
    <t>Apichokmontree/Kankanit,Apichokmontree/Kankanit</t>
  </si>
  <si>
    <t xml:space="preserve">3174149	</t>
  </si>
  <si>
    <t xml:space="preserve">999223370510897	</t>
  </si>
  <si>
    <t>[深圳]鸿利来酒店（深圳宝安机场怀德地铁店）(80243578)</t>
  </si>
  <si>
    <t>豪华双床房&lt;至多8间&gt;&lt;2人入住&gt;&lt;早餐&gt;</t>
  </si>
  <si>
    <t>王智贤</t>
  </si>
  <si>
    <t xml:space="preserve">3175200	</t>
  </si>
  <si>
    <t xml:space="preserve">0203	</t>
  </si>
  <si>
    <t xml:space="preserve">999223378563840	</t>
  </si>
  <si>
    <t>[苏州]沛喜酒店（苏州人民路南门地铁站店）(83902371)</t>
  </si>
  <si>
    <t>轻享大床房&lt;至多8间&gt;&lt;2人入住&gt;</t>
  </si>
  <si>
    <t>任亚惠</t>
  </si>
  <si>
    <t xml:space="preserve">3177108	</t>
  </si>
  <si>
    <t xml:space="preserve">20230328-013	</t>
  </si>
  <si>
    <t xml:space="preserve">999223378875846	</t>
  </si>
  <si>
    <t>[西宁]汉庭优佳酒店(西宁胜利路店)(93871015)</t>
  </si>
  <si>
    <t>优佳高级大床房&lt;至多8间&gt;&lt;2人入住&gt;</t>
  </si>
  <si>
    <t>柳满廷</t>
  </si>
  <si>
    <t xml:space="preserve">3177221	</t>
  </si>
  <si>
    <t xml:space="preserve">999223379055617	</t>
  </si>
  <si>
    <t>[广州]广州珀丽酒店(76255406)</t>
  </si>
  <si>
    <t>豪华双床房&lt;至多8间&gt;&lt;2人入住&gt;</t>
  </si>
  <si>
    <t>张银来</t>
  </si>
  <si>
    <t xml:space="preserve">3177261	</t>
  </si>
  <si>
    <t xml:space="preserve">999223379068703	</t>
  </si>
  <si>
    <t>陈小川覃小平</t>
  </si>
  <si>
    <t xml:space="preserve">3177267	</t>
  </si>
  <si>
    <t xml:space="preserve">999223379091814	</t>
  </si>
  <si>
    <t>吴日权</t>
  </si>
  <si>
    <t xml:space="preserve">3177278	</t>
  </si>
  <si>
    <t xml:space="preserve">999223379568600	</t>
  </si>
  <si>
    <t>[江阴]格林豪泰(江阴夏港街道快捷酒店)(83900885)</t>
  </si>
  <si>
    <t>苗丹丹</t>
  </si>
  <si>
    <t xml:space="preserve">3177440	</t>
  </si>
  <si>
    <t xml:space="preserve">(GRT)84632147;	</t>
  </si>
  <si>
    <t xml:space="preserve">999223380260055	</t>
  </si>
  <si>
    <t>[屏东]福容大饭店(垦丁馆)(Fullon Resort Kending)(81210286)</t>
  </si>
  <si>
    <t>海景豪华双人房&lt;至多8间&gt;&lt;90天内可预订&gt;&lt;2人入住&gt;&lt;早餐&gt;</t>
  </si>
  <si>
    <t>JUAN/KAI YI,JUAN/KAI YI</t>
  </si>
  <si>
    <t xml:space="preserve">3177628	</t>
  </si>
  <si>
    <t xml:space="preserve">报名字	</t>
  </si>
  <si>
    <t xml:space="preserve">999223383485281	</t>
  </si>
  <si>
    <t>[香港]香港四季酒店(Four Seasons Hotel Hong Kong)(80243542)</t>
  </si>
  <si>
    <t>全新豪华山景大床客房&lt;至多8间&gt;&lt;90天内可预订&gt;&lt;2人入住&gt;</t>
  </si>
  <si>
    <t>SUN/JINHONG</t>
  </si>
  <si>
    <t xml:space="preserve">3177763	</t>
  </si>
  <si>
    <t xml:space="preserve">64604SE040297	</t>
  </si>
  <si>
    <t xml:space="preserve">999223389307334	</t>
  </si>
  <si>
    <t>[台东]鲔鱼家族饭店-台东馆(Fish Hotel -Taitung)(81210508)</t>
  </si>
  <si>
    <t>wei/Junyi,wei/Junyi</t>
  </si>
  <si>
    <t xml:space="preserve">3178565	</t>
  </si>
  <si>
    <t xml:space="preserve">999223391286278	</t>
  </si>
  <si>
    <t>[嘉义市]嘉义HOTEL HI新民店(Hotel Hi – Xinmin)(80942313)</t>
  </si>
  <si>
    <t>商务房&lt;至多8间&gt;&lt;2人入住&gt;</t>
  </si>
  <si>
    <t>Chiu/Hsuan Hsiang,Chiu/Hsuan Hsiang</t>
  </si>
  <si>
    <t xml:space="preserve">3178975	</t>
  </si>
  <si>
    <t xml:space="preserve">999223391327155	</t>
  </si>
  <si>
    <t>[北京]7天连锁酒店(北京学院路六道口地铁站店)(83901630)</t>
  </si>
  <si>
    <t>高级大床房&lt;至多8间&gt;&lt;2人入住&gt;</t>
  </si>
  <si>
    <t>师仰彬</t>
  </si>
  <si>
    <t xml:space="preserve">3178990	</t>
  </si>
  <si>
    <t xml:space="preserve">105168126964	</t>
  </si>
  <si>
    <t xml:space="preserve">999223391581000	</t>
  </si>
  <si>
    <t>王俊杰</t>
  </si>
  <si>
    <t xml:space="preserve">3179080	</t>
  </si>
  <si>
    <t xml:space="preserve">105168221174	</t>
  </si>
  <si>
    <t xml:space="preserve">999223218243120	</t>
  </si>
  <si>
    <t>退单</t>
  </si>
  <si>
    <t>[成都]汉庭酒店（成都科华北路四川大学店）(68604325)</t>
  </si>
  <si>
    <t>陶国良</t>
  </si>
  <si>
    <t xml:space="preserve">3144661	</t>
  </si>
  <si>
    <t xml:space="preserve">R6100421111715636001	</t>
  </si>
  <si>
    <t>，</t>
  </si>
  <si>
    <t>999223218243120此单多收244元退回</t>
  </si>
  <si>
    <t>CNY 27414</t>
  </si>
  <si>
    <t>A2304171723583605</t>
  </si>
  <si>
    <t>A230417172451911</t>
  </si>
  <si>
    <t>A230417172532911</t>
  </si>
  <si>
    <t>总计：27414元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</si>
  <si>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</si>
  <si>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</si>
  <si>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</si>
  <si>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</si>
  <si>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</si>
  <si>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</si>
  <si>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</si>
  <si>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</si>
  <si>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</si>
  <si>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</si>
  <si>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</si>
  <si>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</si>
  <si>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</si>
  <si>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</si>
  <si>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</si>
  <si>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</si>
  <si>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</si>
  <si>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</si>
  <si>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</si>
  <si>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2023-03-28</t>
  </si>
  <si>
    <t>3179080</t>
  </si>
  <si>
    <t>7天连锁酒店(北京学院路六道口地铁站店)</t>
  </si>
  <si>
    <t>2023-03-29</t>
  </si>
  <si>
    <t>退房日月结</t>
  </si>
  <si>
    <t>407.00</t>
  </si>
  <si>
    <t>RMB</t>
  </si>
  <si>
    <t>0</t>
  </si>
  <si>
    <t>0.00</t>
  </si>
  <si>
    <t>携程汇登国内直连</t>
  </si>
  <si>
    <t>01.011264</t>
  </si>
  <si>
    <t>2023-03-28 23:01:26</t>
  </si>
  <si>
    <t>否</t>
  </si>
  <si>
    <t>广州汇登信息科技有限公司</t>
  </si>
  <si>
    <t>直连</t>
  </si>
  <si>
    <t>中国</t>
  </si>
  <si>
    <t>3178990</t>
  </si>
  <si>
    <t>2023-03-28 22:26:38</t>
  </si>
  <si>
    <t>3178565</t>
  </si>
  <si>
    <t>鲔鱼家族饭店-台东馆</t>
  </si>
  <si>
    <t>wei Junyi,wei Junyi</t>
  </si>
  <si>
    <t>342.00</t>
  </si>
  <si>
    <t>2023-03-28 19:24:21</t>
  </si>
  <si>
    <t>3177763</t>
  </si>
  <si>
    <t>香港四季酒店</t>
  </si>
  <si>
    <t>SUN JINHONG</t>
  </si>
  <si>
    <t>6079.00</t>
  </si>
  <si>
    <t>2023-03-28 13:24:35</t>
  </si>
  <si>
    <t>3177628</t>
  </si>
  <si>
    <t>福容大饭店(垦丁馆)</t>
  </si>
  <si>
    <t>JUAN KAI YI,JUAN KAI YI</t>
  </si>
  <si>
    <t>789.00</t>
  </si>
  <si>
    <t>2023-03-28 12:45:33</t>
  </si>
  <si>
    <t>3177278</t>
  </si>
  <si>
    <t>广州珀丽酒店</t>
  </si>
  <si>
    <t>291.00</t>
  </si>
  <si>
    <t>2023-03-28 09:42:12</t>
  </si>
  <si>
    <t>3177267</t>
  </si>
  <si>
    <t>2023-03-28 09:38:03</t>
  </si>
  <si>
    <t>3177261</t>
  </si>
  <si>
    <t>2023-03-28 09:36:03</t>
  </si>
  <si>
    <t>3177108</t>
  </si>
  <si>
    <t>沛喜酒店(苏州人民路店)</t>
  </si>
  <si>
    <t>163.00</t>
  </si>
  <si>
    <t>2023-03-28 07:26:33</t>
  </si>
  <si>
    <t>2023-03-27</t>
  </si>
  <si>
    <t>3175200</t>
  </si>
  <si>
    <t>鸿利来酒店（深圳宝安机场怀德地铁店）</t>
  </si>
  <si>
    <t>287.00</t>
  </si>
  <si>
    <t>2023-03-27 12:53:24</t>
  </si>
  <si>
    <t>2023-03-26</t>
  </si>
  <si>
    <t>3174348</t>
  </si>
  <si>
    <t>富驿商旅-高雄中华路馆</t>
  </si>
  <si>
    <t>KAO PEI CHEN,KAO PEI CHEN</t>
  </si>
  <si>
    <t>267.00</t>
  </si>
  <si>
    <t>2023-03-26 23:21:35</t>
  </si>
  <si>
    <t>3174225</t>
  </si>
  <si>
    <t>IU酒店(西安三桥地铁站万象城店)</t>
  </si>
  <si>
    <t>张选友</t>
  </si>
  <si>
    <t>138.00</t>
  </si>
  <si>
    <t>2023-03-26 22:22:39</t>
  </si>
  <si>
    <t>3174149</t>
  </si>
  <si>
    <t>台北明日大饭店</t>
  </si>
  <si>
    <t>Apichokmontree Kankanit,Apichokmontree Kankanit</t>
  </si>
  <si>
    <t>202.00</t>
  </si>
  <si>
    <t>2023-03-26 21:55:23</t>
  </si>
  <si>
    <t>3174137</t>
  </si>
  <si>
    <t>骏怡连锁酒店(怀仁新天地购物广场店)</t>
  </si>
  <si>
    <t>赵伟</t>
  </si>
  <si>
    <t>97.00</t>
  </si>
  <si>
    <t>2023-03-26 21:49:22</t>
  </si>
  <si>
    <t>3173972</t>
  </si>
  <si>
    <t>锦江都城酒店(武汉楚河汉街积玉桥地铁站店)</t>
  </si>
  <si>
    <t>王君</t>
  </si>
  <si>
    <t>350.00</t>
  </si>
  <si>
    <t>2023-03-26 20:30:43</t>
  </si>
  <si>
    <t>3173756</t>
  </si>
  <si>
    <t>格林豪泰(博乐北京路万象汇店)</t>
  </si>
  <si>
    <t>马士军</t>
  </si>
  <si>
    <t>126.00</t>
  </si>
  <si>
    <t>2023-03-26 18:44:41</t>
  </si>
  <si>
    <t>3173740</t>
  </si>
  <si>
    <t>全季酒店(贵阳小河香江路店)</t>
  </si>
  <si>
    <t>黄荔城</t>
  </si>
  <si>
    <t>254.00</t>
  </si>
  <si>
    <t>2023-03-26 18:35:57</t>
  </si>
  <si>
    <t>3173125</t>
  </si>
  <si>
    <t>广州威珀斯酒店</t>
  </si>
  <si>
    <t>黄宏飞</t>
  </si>
  <si>
    <t>692.00</t>
  </si>
  <si>
    <t>2023-03-26 12:43:33</t>
  </si>
  <si>
    <t>3173057</t>
  </si>
  <si>
    <t>维也纳酒店(长沙马王堆锦泰广场地铁站店）</t>
  </si>
  <si>
    <t>周郑彬</t>
  </si>
  <si>
    <t>241.00</t>
  </si>
  <si>
    <t>2023-03-26 12:02:58</t>
  </si>
  <si>
    <t>3173021</t>
  </si>
  <si>
    <t>格林豪泰智选酒店(济南高新区孙村店)</t>
  </si>
  <si>
    <t>黄国庆</t>
  </si>
  <si>
    <t>227.00</t>
  </si>
  <si>
    <t>2023-03-26 11:45:31</t>
  </si>
  <si>
    <t>3172839</t>
  </si>
  <si>
    <t>7天连锁酒店(北京中关村苏州桥店)</t>
  </si>
  <si>
    <t>刘泽琳</t>
  </si>
  <si>
    <t>435.00</t>
  </si>
  <si>
    <t>2023-03-26 10:03:54</t>
  </si>
  <si>
    <t>3172698</t>
  </si>
  <si>
    <t>司娜</t>
  </si>
  <si>
    <t>194.00</t>
  </si>
  <si>
    <t>2023-03-26 07:28:49</t>
  </si>
  <si>
    <t>2023-03-25</t>
  </si>
  <si>
    <t>3171586</t>
  </si>
  <si>
    <t>香港文华东方酒店</t>
  </si>
  <si>
    <t>WU BIN</t>
  </si>
  <si>
    <t>5628.00</t>
  </si>
  <si>
    <t>2023-03-25 16:36:45</t>
  </si>
  <si>
    <t>3171463</t>
  </si>
  <si>
    <t>汉庭优佳酒店(西安太白南路地铁站店)</t>
  </si>
  <si>
    <t>245.00</t>
  </si>
  <si>
    <t>2023-03-25 15:36:32</t>
  </si>
  <si>
    <t>3170832</t>
  </si>
  <si>
    <t>全季酒店(北京石景山万达台湾街店)</t>
  </si>
  <si>
    <t>475.00</t>
  </si>
  <si>
    <t>2023-03-25 10:07:35</t>
  </si>
  <si>
    <t>2023-03-24</t>
  </si>
  <si>
    <t>3170275</t>
  </si>
  <si>
    <t>都市118·精选酒店（西安电子科技大学南校区店）</t>
  </si>
  <si>
    <t>449.00</t>
  </si>
  <si>
    <t>2023-03-24 23:52:19</t>
  </si>
  <si>
    <t>3170139</t>
  </si>
  <si>
    <t>2023-03-24 22:49:42</t>
  </si>
  <si>
    <t>3170114</t>
  </si>
  <si>
    <t>430.00</t>
  </si>
  <si>
    <t>2023-03-24 22:57:48</t>
  </si>
  <si>
    <t>3170058</t>
  </si>
  <si>
    <t>642.99</t>
  </si>
  <si>
    <t>2023-03-24 22:15:51</t>
  </si>
  <si>
    <t>2023-03-22</t>
  </si>
  <si>
    <t>3164130</t>
  </si>
  <si>
    <t>珠海棕泉水疗酒店(拱北口岸高铁站店)</t>
  </si>
  <si>
    <t>1137.00</t>
  </si>
  <si>
    <t>2023-03-22 20:17:34</t>
  </si>
  <si>
    <t>2023-03-20</t>
  </si>
  <si>
    <t>3156534</t>
  </si>
  <si>
    <t>德馨客栈(成都骡马市地铁站店)</t>
  </si>
  <si>
    <t>145.00</t>
  </si>
  <si>
    <t>2023-03-20 10:44:45</t>
  </si>
  <si>
    <t>3156376</t>
  </si>
  <si>
    <t>汉庭酒店(开封清明上河园店)</t>
  </si>
  <si>
    <t>462.99</t>
  </si>
  <si>
    <t>2023-03-20 09:28:44</t>
  </si>
  <si>
    <t>3156321</t>
  </si>
  <si>
    <t>香港富豪机场酒店</t>
  </si>
  <si>
    <t>CHENG WINNIE CHOR FUN,CHENG DAVY</t>
  </si>
  <si>
    <t>1469.00</t>
  </si>
  <si>
    <t>2023-03-20 08:52:18</t>
  </si>
  <si>
    <t>2023-03-17</t>
  </si>
  <si>
    <t>3144662</t>
  </si>
  <si>
    <t>汉庭酒店（成都科华北路四川大学店）</t>
  </si>
  <si>
    <t>孙清洁</t>
  </si>
  <si>
    <t>2023-03-23</t>
  </si>
  <si>
    <t>982.00</t>
  </si>
  <si>
    <t>2023-03-17 00:07:22</t>
  </si>
  <si>
    <t>3144661</t>
  </si>
  <si>
    <t>736.50</t>
  </si>
  <si>
    <t>-245</t>
  </si>
  <si>
    <t>2023-03-17 00:07:18</t>
  </si>
  <si>
    <t>2023-03-16</t>
  </si>
  <si>
    <t>3143373</t>
  </si>
  <si>
    <t>高雄河堤美学商旅</t>
  </si>
  <si>
    <t>LIANG FENG JU,LIANG FENG JU</t>
  </si>
  <si>
    <t>295.00</t>
  </si>
  <si>
    <t>2023-03-16 19:26:39</t>
  </si>
  <si>
    <t>3142403</t>
  </si>
  <si>
    <t>怡莱酒店(北京纪家庙地铁站店)</t>
  </si>
  <si>
    <t>栾烨蔓</t>
  </si>
  <si>
    <t>2023-03-16 15:38:23</t>
  </si>
  <si>
    <t>2023-03-14</t>
  </si>
  <si>
    <t>3135092</t>
  </si>
  <si>
    <t>WANG ZHAOHUA</t>
  </si>
  <si>
    <t>851.00</t>
  </si>
  <si>
    <t>2023-03-14 22:46:43</t>
  </si>
  <si>
    <t>2023-03-12</t>
  </si>
  <si>
    <t>3124438</t>
  </si>
  <si>
    <t>格林豪泰(合肥天鹅湖万达广场店)</t>
  </si>
  <si>
    <t>黄婉玉</t>
  </si>
  <si>
    <t>122.00</t>
  </si>
  <si>
    <t>2023-03-12 11:22:46</t>
  </si>
  <si>
    <t>2023-03-10</t>
  </si>
  <si>
    <t>3119124</t>
  </si>
  <si>
    <t>WANG MINQUAN,LIU ZHONGDONG</t>
  </si>
  <si>
    <t>5271.00</t>
  </si>
  <si>
    <t>2023-03-10 20:43:47</t>
  </si>
  <si>
    <t>2023-03-08</t>
  </si>
  <si>
    <t>3107613</t>
  </si>
  <si>
    <t>香港九龙酒店</t>
  </si>
  <si>
    <t>TIAN YAZHU</t>
  </si>
  <si>
    <t>1628.00</t>
  </si>
  <si>
    <t>2023-03-08 08:28:16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</si>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</sst>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A1:Y35"/>
    </sheetView>
  </sheetViews>
  <sheetFormatPr defaultColWidth="9" defaultRowHeight="14.4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45012</v>
      </c>
      <c r="G2" s="6">
        <v>45014</v>
      </c>
      <c r="H2" s="4">
        <v>1</v>
      </c>
      <c r="I2" s="4">
        <v>2</v>
      </c>
      <c r="J2" s="4">
        <v>2</v>
      </c>
      <c r="K2" s="4" t="s">
        <v>30</v>
      </c>
      <c r="L2" s="4">
        <v>1628</v>
      </c>
      <c r="M2" s="4">
        <v>1628</v>
      </c>
      <c r="N2" s="4" t="s">
        <v>31</v>
      </c>
      <c r="O2" s="4" t="s">
        <v>32</v>
      </c>
      <c r="P2" s="4" t="s">
        <v>33</v>
      </c>
      <c r="Q2" s="4">
        <v>0</v>
      </c>
      <c r="R2" s="7">
        <v>44993</v>
      </c>
      <c r="S2" s="6">
        <v>45029</v>
      </c>
      <c r="T2" s="4" t="s">
        <v>34</v>
      </c>
      <c r="U2" s="4">
        <v>1628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45009</v>
      </c>
      <c r="G3" s="6">
        <v>45014</v>
      </c>
      <c r="H3" s="4">
        <v>1</v>
      </c>
      <c r="I3" s="4">
        <v>5</v>
      </c>
      <c r="J3" s="4">
        <v>5</v>
      </c>
      <c r="K3" s="4" t="s">
        <v>30</v>
      </c>
      <c r="L3" s="4">
        <v>5271</v>
      </c>
      <c r="M3" s="4">
        <v>5271</v>
      </c>
      <c r="N3" s="4" t="s">
        <v>40</v>
      </c>
      <c r="O3" s="4" t="s">
        <v>32</v>
      </c>
      <c r="P3" s="4" t="s">
        <v>33</v>
      </c>
      <c r="Q3" s="4">
        <v>0</v>
      </c>
      <c r="R3" s="7">
        <v>44995</v>
      </c>
      <c r="S3" s="6">
        <v>45029</v>
      </c>
      <c r="T3" s="4" t="s">
        <v>34</v>
      </c>
      <c r="U3" s="4">
        <v>5271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45013</v>
      </c>
      <c r="G4" s="6">
        <v>45014</v>
      </c>
      <c r="H4" s="4">
        <v>1</v>
      </c>
      <c r="I4" s="4">
        <v>1</v>
      </c>
      <c r="J4" s="4">
        <v>1</v>
      </c>
      <c r="K4" s="4" t="s">
        <v>30</v>
      </c>
      <c r="L4" s="4">
        <v>851</v>
      </c>
      <c r="M4" s="4">
        <v>851</v>
      </c>
      <c r="N4" s="4" t="s">
        <v>44</v>
      </c>
      <c r="O4" s="4" t="s">
        <v>32</v>
      </c>
      <c r="P4" s="4" t="s">
        <v>33</v>
      </c>
      <c r="Q4" s="4">
        <v>0</v>
      </c>
      <c r="R4" s="7">
        <v>44999</v>
      </c>
      <c r="S4" s="6">
        <v>45029</v>
      </c>
      <c r="T4" s="4" t="s">
        <v>34</v>
      </c>
      <c r="U4" s="4">
        <v>851</v>
      </c>
      <c r="V4" s="4">
        <v>0</v>
      </c>
      <c r="W4" s="4">
        <v>0</v>
      </c>
      <c r="X4" s="4" t="s">
        <v>45</v>
      </c>
      <c r="Y4" s="4" t="s">
        <v>46</v>
      </c>
    </row>
    <row r="5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45013</v>
      </c>
      <c r="G5" s="6">
        <v>45014</v>
      </c>
      <c r="H5" s="4">
        <v>1</v>
      </c>
      <c r="I5" s="4">
        <v>1</v>
      </c>
      <c r="J5" s="4">
        <v>1</v>
      </c>
      <c r="K5" s="4" t="s">
        <v>30</v>
      </c>
      <c r="L5" s="4">
        <v>295</v>
      </c>
      <c r="M5" s="4">
        <v>295</v>
      </c>
      <c r="N5" s="4" t="s">
        <v>50</v>
      </c>
      <c r="O5" s="4" t="s">
        <v>32</v>
      </c>
      <c r="P5" s="4" t="s">
        <v>33</v>
      </c>
      <c r="Q5" s="4">
        <v>0</v>
      </c>
      <c r="R5" s="7">
        <v>45001</v>
      </c>
      <c r="S5" s="6">
        <v>45029</v>
      </c>
      <c r="T5" s="4" t="s">
        <v>34</v>
      </c>
      <c r="U5" s="4">
        <v>295</v>
      </c>
      <c r="V5" s="4">
        <v>0</v>
      </c>
      <c r="W5" s="4">
        <v>0</v>
      </c>
      <c r="X5" s="4" t="s">
        <v>51</v>
      </c>
      <c r="Y5" s="4" t="s">
        <v>52</v>
      </c>
    </row>
    <row r="6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45011</v>
      </c>
      <c r="G6" s="6">
        <v>45014</v>
      </c>
      <c r="H6" s="4">
        <v>1</v>
      </c>
      <c r="I6" s="4">
        <v>3</v>
      </c>
      <c r="J6" s="4">
        <v>3</v>
      </c>
      <c r="K6" s="4" t="s">
        <v>30</v>
      </c>
      <c r="L6" s="4">
        <v>463</v>
      </c>
      <c r="M6" s="4">
        <v>463</v>
      </c>
      <c r="N6" s="4" t="s">
        <v>56</v>
      </c>
      <c r="O6" s="4" t="s">
        <v>32</v>
      </c>
      <c r="P6" s="4" t="s">
        <v>33</v>
      </c>
      <c r="Q6" s="4">
        <v>0</v>
      </c>
      <c r="R6" s="7">
        <v>45005</v>
      </c>
      <c r="S6" s="6">
        <v>45029</v>
      </c>
      <c r="T6" s="4" t="s">
        <v>34</v>
      </c>
      <c r="U6" s="4">
        <v>463</v>
      </c>
      <c r="V6" s="4">
        <v>0</v>
      </c>
      <c r="W6" s="4">
        <v>0</v>
      </c>
      <c r="X6" s="4" t="s">
        <v>57</v>
      </c>
      <c r="Y6" s="4" t="s">
        <v>58</v>
      </c>
    </row>
    <row r="7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45013</v>
      </c>
      <c r="G7" s="6">
        <v>45014</v>
      </c>
      <c r="H7" s="4">
        <v>1</v>
      </c>
      <c r="I7" s="4">
        <v>1</v>
      </c>
      <c r="J7" s="4">
        <v>1</v>
      </c>
      <c r="K7" s="4" t="s">
        <v>30</v>
      </c>
      <c r="L7" s="4">
        <v>145</v>
      </c>
      <c r="M7" s="4">
        <v>145</v>
      </c>
      <c r="N7" s="4" t="s">
        <v>62</v>
      </c>
      <c r="O7" s="4" t="s">
        <v>32</v>
      </c>
      <c r="P7" s="4" t="s">
        <v>33</v>
      </c>
      <c r="Q7" s="4">
        <v>0</v>
      </c>
      <c r="R7" s="7">
        <v>45005</v>
      </c>
      <c r="S7" s="6">
        <v>45029</v>
      </c>
      <c r="T7" s="4" t="s">
        <v>34</v>
      </c>
      <c r="U7" s="4">
        <v>145</v>
      </c>
      <c r="V7" s="4">
        <v>0</v>
      </c>
      <c r="W7" s="4">
        <v>0</v>
      </c>
      <c r="X7" s="4" t="s">
        <v>63</v>
      </c>
      <c r="Y7" s="4" t="s">
        <v>64</v>
      </c>
    </row>
    <row r="8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45011</v>
      </c>
      <c r="G8" s="6">
        <v>45014</v>
      </c>
      <c r="H8" s="4">
        <v>1</v>
      </c>
      <c r="I8" s="4">
        <v>3</v>
      </c>
      <c r="J8" s="4">
        <v>3</v>
      </c>
      <c r="K8" s="4" t="s">
        <v>30</v>
      </c>
      <c r="L8" s="4">
        <v>1137</v>
      </c>
      <c r="M8" s="4">
        <v>1137</v>
      </c>
      <c r="N8" s="4" t="s">
        <v>68</v>
      </c>
      <c r="O8" s="4" t="s">
        <v>32</v>
      </c>
      <c r="P8" s="4" t="s">
        <v>33</v>
      </c>
      <c r="Q8" s="4">
        <v>0</v>
      </c>
      <c r="R8" s="7">
        <v>45007</v>
      </c>
      <c r="S8" s="6">
        <v>45029</v>
      </c>
      <c r="T8" s="4" t="s">
        <v>34</v>
      </c>
      <c r="U8" s="4">
        <v>1137</v>
      </c>
      <c r="V8" s="4">
        <v>0</v>
      </c>
      <c r="W8" s="4">
        <v>0</v>
      </c>
      <c r="X8" s="4" t="s">
        <v>69</v>
      </c>
      <c r="Y8" s="4" t="s">
        <v>36</v>
      </c>
    </row>
    <row r="9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45012</v>
      </c>
      <c r="G9" s="6">
        <v>45014</v>
      </c>
      <c r="H9" s="4">
        <v>1</v>
      </c>
      <c r="I9" s="4">
        <v>2</v>
      </c>
      <c r="J9" s="4">
        <v>2</v>
      </c>
      <c r="K9" s="4" t="s">
        <v>30</v>
      </c>
      <c r="L9" s="4">
        <v>1425</v>
      </c>
      <c r="M9" s="4">
        <v>1425</v>
      </c>
      <c r="N9" s="4" t="s">
        <v>73</v>
      </c>
      <c r="O9" s="4" t="s">
        <v>32</v>
      </c>
      <c r="P9" s="4" t="s">
        <v>33</v>
      </c>
      <c r="Q9" s="4">
        <v>0</v>
      </c>
      <c r="R9" s="7">
        <v>45008</v>
      </c>
      <c r="S9" s="6">
        <v>45029</v>
      </c>
      <c r="T9" s="4" t="s">
        <v>34</v>
      </c>
      <c r="U9" s="4">
        <v>1425</v>
      </c>
      <c r="V9" s="4">
        <v>0</v>
      </c>
      <c r="W9" s="4">
        <v>0</v>
      </c>
      <c r="X9" s="4" t="s">
        <v>74</v>
      </c>
      <c r="Y9" s="4" t="s">
        <v>75</v>
      </c>
    </row>
    <row r="10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45011</v>
      </c>
      <c r="G10" s="6">
        <v>45014</v>
      </c>
      <c r="H10" s="4">
        <v>1</v>
      </c>
      <c r="I10" s="4">
        <v>3</v>
      </c>
      <c r="J10" s="4">
        <v>3</v>
      </c>
      <c r="K10" s="4" t="s">
        <v>30</v>
      </c>
      <c r="L10" s="4">
        <v>643</v>
      </c>
      <c r="M10" s="4">
        <v>643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45009</v>
      </c>
      <c r="S10" s="6">
        <v>45029</v>
      </c>
      <c r="T10" s="4" t="s">
        <v>34</v>
      </c>
      <c r="U10" s="4">
        <v>643</v>
      </c>
      <c r="V10" s="4">
        <v>0</v>
      </c>
      <c r="W10" s="4">
        <v>0</v>
      </c>
      <c r="X10" s="4" t="s">
        <v>80</v>
      </c>
      <c r="Y10" s="4" t="s">
        <v>81</v>
      </c>
    </row>
    <row r="11" spans="1:25">
      <c r="A11" s="4" t="s">
        <v>82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45012</v>
      </c>
      <c r="G11" s="6">
        <v>45014</v>
      </c>
      <c r="H11" s="4">
        <v>1</v>
      </c>
      <c r="I11" s="4">
        <v>2</v>
      </c>
      <c r="J11" s="4">
        <v>2</v>
      </c>
      <c r="K11" s="4" t="s">
        <v>30</v>
      </c>
      <c r="L11" s="4">
        <v>430</v>
      </c>
      <c r="M11" s="4">
        <v>430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45009</v>
      </c>
      <c r="S11" s="6">
        <v>45029</v>
      </c>
      <c r="T11" s="4" t="s">
        <v>34</v>
      </c>
      <c r="U11" s="4">
        <v>430</v>
      </c>
      <c r="V11" s="4">
        <v>0</v>
      </c>
      <c r="W11" s="4">
        <v>0</v>
      </c>
      <c r="X11" s="4" t="s">
        <v>36</v>
      </c>
      <c r="Y11" s="4" t="s">
        <v>84</v>
      </c>
    </row>
    <row r="12" spans="1:25">
      <c r="A12" s="4" t="s">
        <v>85</v>
      </c>
      <c r="B12" s="4" t="s">
        <v>26</v>
      </c>
      <c r="C12" s="4" t="s">
        <v>27</v>
      </c>
      <c r="D12" s="4" t="s">
        <v>77</v>
      </c>
      <c r="E12" s="4" t="s">
        <v>86</v>
      </c>
      <c r="F12" s="6">
        <v>45012</v>
      </c>
      <c r="G12" s="6">
        <v>45014</v>
      </c>
      <c r="H12" s="4">
        <v>1</v>
      </c>
      <c r="I12" s="4">
        <v>2</v>
      </c>
      <c r="J12" s="4">
        <v>2</v>
      </c>
      <c r="K12" s="4" t="s">
        <v>30</v>
      </c>
      <c r="L12" s="4">
        <v>449</v>
      </c>
      <c r="M12" s="4">
        <v>449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45009</v>
      </c>
      <c r="S12" s="6">
        <v>45029</v>
      </c>
      <c r="T12" s="4" t="s">
        <v>34</v>
      </c>
      <c r="U12" s="4">
        <v>449</v>
      </c>
      <c r="V12" s="4">
        <v>0</v>
      </c>
      <c r="W12" s="4">
        <v>0</v>
      </c>
      <c r="X12" s="4" t="s">
        <v>36</v>
      </c>
      <c r="Y12" s="4" t="s">
        <v>88</v>
      </c>
    </row>
    <row r="13" spans="1:25">
      <c r="A13" s="4" t="s">
        <v>89</v>
      </c>
      <c r="B13" s="4" t="s">
        <v>26</v>
      </c>
      <c r="C13" s="4" t="s">
        <v>27</v>
      </c>
      <c r="D13" s="4" t="s">
        <v>77</v>
      </c>
      <c r="E13" s="4" t="s">
        <v>86</v>
      </c>
      <c r="F13" s="6">
        <v>45012</v>
      </c>
      <c r="G13" s="6">
        <v>45014</v>
      </c>
      <c r="H13" s="4">
        <v>1</v>
      </c>
      <c r="I13" s="4">
        <v>2</v>
      </c>
      <c r="J13" s="4">
        <v>2</v>
      </c>
      <c r="K13" s="4" t="s">
        <v>30</v>
      </c>
      <c r="L13" s="4">
        <v>449</v>
      </c>
      <c r="M13" s="4">
        <v>449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45009</v>
      </c>
      <c r="S13" s="6">
        <v>45029</v>
      </c>
      <c r="T13" s="4" t="s">
        <v>34</v>
      </c>
      <c r="U13" s="4">
        <v>449</v>
      </c>
      <c r="V13" s="4">
        <v>0</v>
      </c>
      <c r="W13" s="4">
        <v>0</v>
      </c>
      <c r="X13" s="4" t="s">
        <v>91</v>
      </c>
      <c r="Y13" s="4" t="s">
        <v>92</v>
      </c>
    </row>
    <row r="14" spans="1:25">
      <c r="A14" s="4" t="s">
        <v>70</v>
      </c>
      <c r="B14" s="4" t="s">
        <v>26</v>
      </c>
      <c r="C14" s="4" t="s">
        <v>93</v>
      </c>
      <c r="D14" s="4" t="s">
        <v>71</v>
      </c>
      <c r="E14" s="4" t="s">
        <v>72</v>
      </c>
      <c r="F14" s="6">
        <v>45012</v>
      </c>
      <c r="G14" s="6">
        <v>45014</v>
      </c>
      <c r="H14" s="4">
        <v>1</v>
      </c>
      <c r="I14" s="4">
        <v>2</v>
      </c>
      <c r="J14" s="4">
        <v>2</v>
      </c>
      <c r="K14" s="4" t="s">
        <v>30</v>
      </c>
      <c r="L14" s="4">
        <v>-1425</v>
      </c>
      <c r="M14" s="4">
        <v>-1425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45008</v>
      </c>
      <c r="S14" s="6">
        <v>45029</v>
      </c>
      <c r="T14" s="4" t="s">
        <v>34</v>
      </c>
      <c r="U14" s="4">
        <v>-1425</v>
      </c>
      <c r="V14" s="4">
        <v>0</v>
      </c>
      <c r="W14" s="4">
        <v>0</v>
      </c>
      <c r="X14" s="4" t="s">
        <v>74</v>
      </c>
      <c r="Y14" s="4" t="s">
        <v>75</v>
      </c>
    </row>
    <row r="15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45013</v>
      </c>
      <c r="G15" s="6">
        <v>45014</v>
      </c>
      <c r="H15" s="4">
        <v>1</v>
      </c>
      <c r="I15" s="4">
        <v>1</v>
      </c>
      <c r="J15" s="4">
        <v>1</v>
      </c>
      <c r="K15" s="4" t="s">
        <v>30</v>
      </c>
      <c r="L15" s="4">
        <v>475</v>
      </c>
      <c r="M15" s="4">
        <v>475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45010</v>
      </c>
      <c r="S15" s="6">
        <v>45029</v>
      </c>
      <c r="T15" s="4" t="s">
        <v>34</v>
      </c>
      <c r="U15" s="4">
        <v>475</v>
      </c>
      <c r="V15" s="4">
        <v>0</v>
      </c>
      <c r="W15" s="4">
        <v>0</v>
      </c>
      <c r="X15" s="4" t="s">
        <v>98</v>
      </c>
      <c r="Y15" s="4" t="s">
        <v>99</v>
      </c>
    </row>
    <row r="16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45013</v>
      </c>
      <c r="G16" s="6">
        <v>45014</v>
      </c>
      <c r="H16" s="4">
        <v>1</v>
      </c>
      <c r="I16" s="4">
        <v>1</v>
      </c>
      <c r="J16" s="4">
        <v>1</v>
      </c>
      <c r="K16" s="4" t="s">
        <v>30</v>
      </c>
      <c r="L16" s="4">
        <v>245</v>
      </c>
      <c r="M16" s="4">
        <v>245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45010</v>
      </c>
      <c r="S16" s="6">
        <v>45029</v>
      </c>
      <c r="T16" s="4" t="s">
        <v>34</v>
      </c>
      <c r="U16" s="4">
        <v>245</v>
      </c>
      <c r="V16" s="4">
        <v>0</v>
      </c>
      <c r="W16" s="4">
        <v>0</v>
      </c>
      <c r="X16" s="4" t="s">
        <v>104</v>
      </c>
      <c r="Y16" s="4" t="s">
        <v>105</v>
      </c>
    </row>
    <row r="17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45013</v>
      </c>
      <c r="G17" s="6">
        <v>45014</v>
      </c>
      <c r="H17" s="4">
        <v>1</v>
      </c>
      <c r="I17" s="4">
        <v>1</v>
      </c>
      <c r="J17" s="4">
        <v>1</v>
      </c>
      <c r="K17" s="4" t="s">
        <v>30</v>
      </c>
      <c r="L17" s="4">
        <v>5628</v>
      </c>
      <c r="M17" s="4">
        <v>5628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45010</v>
      </c>
      <c r="S17" s="6">
        <v>45029</v>
      </c>
      <c r="T17" s="4" t="s">
        <v>34</v>
      </c>
      <c r="U17" s="4">
        <v>5628</v>
      </c>
      <c r="V17" s="4">
        <v>0</v>
      </c>
      <c r="W17" s="4">
        <v>0</v>
      </c>
      <c r="X17" s="4" t="s">
        <v>110</v>
      </c>
      <c r="Y17" s="4" t="s">
        <v>111</v>
      </c>
    </row>
    <row r="18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45013</v>
      </c>
      <c r="G18" s="6">
        <v>45014</v>
      </c>
      <c r="H18" s="4">
        <v>1</v>
      </c>
      <c r="I18" s="4">
        <v>1</v>
      </c>
      <c r="J18" s="4">
        <v>1</v>
      </c>
      <c r="K18" s="4" t="s">
        <v>30</v>
      </c>
      <c r="L18" s="4">
        <v>202</v>
      </c>
      <c r="M18" s="4">
        <v>202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45011</v>
      </c>
      <c r="S18" s="6">
        <v>45029</v>
      </c>
      <c r="T18" s="4" t="s">
        <v>34</v>
      </c>
      <c r="U18" s="4">
        <v>202</v>
      </c>
      <c r="V18" s="4">
        <v>0</v>
      </c>
      <c r="W18" s="4">
        <v>0</v>
      </c>
      <c r="X18" s="4" t="s">
        <v>116</v>
      </c>
      <c r="Y18" s="4" t="s">
        <v>36</v>
      </c>
    </row>
    <row r="19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45013</v>
      </c>
      <c r="G19" s="6">
        <v>45014</v>
      </c>
      <c r="H19" s="4">
        <v>1</v>
      </c>
      <c r="I19" s="4">
        <v>1</v>
      </c>
      <c r="J19" s="4">
        <v>1</v>
      </c>
      <c r="K19" s="4" t="s">
        <v>30</v>
      </c>
      <c r="L19" s="4">
        <v>287</v>
      </c>
      <c r="M19" s="4">
        <v>287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45012</v>
      </c>
      <c r="S19" s="6">
        <v>45029</v>
      </c>
      <c r="T19" s="4" t="s">
        <v>34</v>
      </c>
      <c r="U19" s="4">
        <v>287</v>
      </c>
      <c r="V19" s="4">
        <v>0</v>
      </c>
      <c r="W19" s="4">
        <v>0</v>
      </c>
      <c r="X19" s="4" t="s">
        <v>121</v>
      </c>
      <c r="Y19" s="4" t="s">
        <v>122</v>
      </c>
    </row>
    <row r="20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45013</v>
      </c>
      <c r="G20" s="6">
        <v>45014</v>
      </c>
      <c r="H20" s="4">
        <v>1</v>
      </c>
      <c r="I20" s="4">
        <v>1</v>
      </c>
      <c r="J20" s="4">
        <v>1</v>
      </c>
      <c r="K20" s="4" t="s">
        <v>30</v>
      </c>
      <c r="L20" s="4">
        <v>163</v>
      </c>
      <c r="M20" s="4">
        <v>163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45013</v>
      </c>
      <c r="S20" s="6">
        <v>45029</v>
      </c>
      <c r="T20" s="4" t="s">
        <v>34</v>
      </c>
      <c r="U20" s="4">
        <v>163</v>
      </c>
      <c r="V20" s="4">
        <v>0</v>
      </c>
      <c r="W20" s="4">
        <v>0</v>
      </c>
      <c r="X20" s="4" t="s">
        <v>127</v>
      </c>
      <c r="Y20" s="4" t="s">
        <v>128</v>
      </c>
    </row>
    <row r="2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45013</v>
      </c>
      <c r="G21" s="6">
        <v>45014</v>
      </c>
      <c r="H21" s="4">
        <v>1</v>
      </c>
      <c r="I21" s="4">
        <v>1</v>
      </c>
      <c r="J21" s="4">
        <v>1</v>
      </c>
      <c r="K21" s="4" t="s">
        <v>30</v>
      </c>
      <c r="L21" s="4">
        <v>228</v>
      </c>
      <c r="M21" s="4">
        <v>228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45013</v>
      </c>
      <c r="S21" s="6">
        <v>45029</v>
      </c>
      <c r="T21" s="4" t="s">
        <v>34</v>
      </c>
      <c r="U21" s="4">
        <v>228</v>
      </c>
      <c r="V21" s="4">
        <v>0</v>
      </c>
      <c r="W21" s="4">
        <v>0</v>
      </c>
      <c r="X21" s="4" t="s">
        <v>133</v>
      </c>
      <c r="Y21" s="4" t="s">
        <v>36</v>
      </c>
    </row>
    <row r="22" spans="1:25">
      <c r="A22" s="4" t="s">
        <v>129</v>
      </c>
      <c r="B22" s="4" t="s">
        <v>26</v>
      </c>
      <c r="C22" s="4" t="s">
        <v>93</v>
      </c>
      <c r="D22" s="4" t="s">
        <v>130</v>
      </c>
      <c r="E22" s="4" t="s">
        <v>131</v>
      </c>
      <c r="F22" s="6">
        <v>45013</v>
      </c>
      <c r="G22" s="6">
        <v>45014</v>
      </c>
      <c r="H22" s="4">
        <v>1</v>
      </c>
      <c r="I22" s="4">
        <v>1</v>
      </c>
      <c r="J22" s="4">
        <v>1</v>
      </c>
      <c r="K22" s="4" t="s">
        <v>30</v>
      </c>
      <c r="L22" s="4">
        <v>-228</v>
      </c>
      <c r="M22" s="4">
        <v>-228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45013</v>
      </c>
      <c r="S22" s="6">
        <v>45029</v>
      </c>
      <c r="T22" s="4" t="s">
        <v>34</v>
      </c>
      <c r="U22" s="4">
        <v>-228</v>
      </c>
      <c r="V22" s="4">
        <v>0</v>
      </c>
      <c r="W22" s="4">
        <v>0</v>
      </c>
      <c r="X22" s="4" t="s">
        <v>133</v>
      </c>
      <c r="Y22" s="4" t="s">
        <v>36</v>
      </c>
    </row>
    <row r="23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45013</v>
      </c>
      <c r="G23" s="6">
        <v>45014</v>
      </c>
      <c r="H23" s="4">
        <v>1</v>
      </c>
      <c r="I23" s="4">
        <v>1</v>
      </c>
      <c r="J23" s="4">
        <v>1</v>
      </c>
      <c r="K23" s="4" t="s">
        <v>30</v>
      </c>
      <c r="L23" s="4">
        <v>291</v>
      </c>
      <c r="M23" s="4">
        <v>291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45013</v>
      </c>
      <c r="S23" s="6">
        <v>45029</v>
      </c>
      <c r="T23" s="4" t="s">
        <v>34</v>
      </c>
      <c r="U23" s="4">
        <v>291</v>
      </c>
      <c r="V23" s="4">
        <v>0</v>
      </c>
      <c r="W23" s="4">
        <v>0</v>
      </c>
      <c r="X23" s="4" t="s">
        <v>138</v>
      </c>
      <c r="Y23" s="4" t="s">
        <v>36</v>
      </c>
    </row>
    <row r="24" spans="1:25">
      <c r="A24" s="4" t="s">
        <v>139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45013</v>
      </c>
      <c r="G24" s="6">
        <v>45014</v>
      </c>
      <c r="H24" s="4">
        <v>1</v>
      </c>
      <c r="I24" s="4">
        <v>1</v>
      </c>
      <c r="J24" s="4">
        <v>1</v>
      </c>
      <c r="K24" s="4" t="s">
        <v>30</v>
      </c>
      <c r="L24" s="4">
        <v>291</v>
      </c>
      <c r="M24" s="4">
        <v>291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45013</v>
      </c>
      <c r="S24" s="6">
        <v>45029</v>
      </c>
      <c r="T24" s="4" t="s">
        <v>34</v>
      </c>
      <c r="U24" s="4">
        <v>291</v>
      </c>
      <c r="V24" s="4">
        <v>0</v>
      </c>
      <c r="W24" s="4">
        <v>0</v>
      </c>
      <c r="X24" s="4" t="s">
        <v>141</v>
      </c>
      <c r="Y24" s="4" t="s">
        <v>36</v>
      </c>
    </row>
    <row r="25" spans="1:25">
      <c r="A25" s="4" t="s">
        <v>142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45013</v>
      </c>
      <c r="G25" s="6">
        <v>45014</v>
      </c>
      <c r="H25" s="4">
        <v>1</v>
      </c>
      <c r="I25" s="4">
        <v>1</v>
      </c>
      <c r="J25" s="4">
        <v>1</v>
      </c>
      <c r="K25" s="4" t="s">
        <v>30</v>
      </c>
      <c r="L25" s="4">
        <v>291</v>
      </c>
      <c r="M25" s="4">
        <v>291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45013</v>
      </c>
      <c r="S25" s="6">
        <v>45029</v>
      </c>
      <c r="T25" s="4" t="s">
        <v>34</v>
      </c>
      <c r="U25" s="4">
        <v>291</v>
      </c>
      <c r="V25" s="4">
        <v>0</v>
      </c>
      <c r="W25" s="4">
        <v>0</v>
      </c>
      <c r="X25" s="4" t="s">
        <v>144</v>
      </c>
      <c r="Y25" s="4" t="s">
        <v>36</v>
      </c>
    </row>
    <row r="26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102</v>
      </c>
      <c r="F26" s="6">
        <v>45013</v>
      </c>
      <c r="G26" s="6">
        <v>45014</v>
      </c>
      <c r="H26" s="4">
        <v>1</v>
      </c>
      <c r="I26" s="4">
        <v>1</v>
      </c>
      <c r="J26" s="4">
        <v>1</v>
      </c>
      <c r="K26" s="4" t="s">
        <v>30</v>
      </c>
      <c r="L26" s="4">
        <v>168</v>
      </c>
      <c r="M26" s="4">
        <v>168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45013</v>
      </c>
      <c r="S26" s="6">
        <v>45029</v>
      </c>
      <c r="T26" s="4" t="s">
        <v>34</v>
      </c>
      <c r="U26" s="4">
        <v>168</v>
      </c>
      <c r="V26" s="4">
        <v>0</v>
      </c>
      <c r="W26" s="4">
        <v>0</v>
      </c>
      <c r="X26" s="4" t="s">
        <v>148</v>
      </c>
      <c r="Y26" s="4" t="s">
        <v>149</v>
      </c>
    </row>
    <row r="27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45013</v>
      </c>
      <c r="G27" s="6">
        <v>45014</v>
      </c>
      <c r="H27" s="4">
        <v>1</v>
      </c>
      <c r="I27" s="4">
        <v>1</v>
      </c>
      <c r="J27" s="4">
        <v>1</v>
      </c>
      <c r="K27" s="4" t="s">
        <v>30</v>
      </c>
      <c r="L27" s="4">
        <v>789</v>
      </c>
      <c r="M27" s="4">
        <v>789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45013</v>
      </c>
      <c r="S27" s="6">
        <v>45029</v>
      </c>
      <c r="T27" s="4" t="s">
        <v>34</v>
      </c>
      <c r="U27" s="4">
        <v>789</v>
      </c>
      <c r="V27" s="4">
        <v>0</v>
      </c>
      <c r="W27" s="4">
        <v>0</v>
      </c>
      <c r="X27" s="4" t="s">
        <v>154</v>
      </c>
      <c r="Y27" s="4" t="s">
        <v>155</v>
      </c>
    </row>
    <row r="28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45013</v>
      </c>
      <c r="G28" s="6">
        <v>45014</v>
      </c>
      <c r="H28" s="4">
        <v>1</v>
      </c>
      <c r="I28" s="4">
        <v>1</v>
      </c>
      <c r="J28" s="4">
        <v>1</v>
      </c>
      <c r="K28" s="4" t="s">
        <v>30</v>
      </c>
      <c r="L28" s="4">
        <v>6079</v>
      </c>
      <c r="M28" s="4">
        <v>6079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45013</v>
      </c>
      <c r="S28" s="6">
        <v>45029</v>
      </c>
      <c r="T28" s="4" t="s">
        <v>34</v>
      </c>
      <c r="U28" s="4">
        <v>6079</v>
      </c>
      <c r="V28" s="4">
        <v>0</v>
      </c>
      <c r="W28" s="4">
        <v>0</v>
      </c>
      <c r="X28" s="4" t="s">
        <v>160</v>
      </c>
      <c r="Y28" s="4" t="s">
        <v>161</v>
      </c>
    </row>
    <row r="29" spans="1:25">
      <c r="A29" s="4" t="s">
        <v>145</v>
      </c>
      <c r="B29" s="4" t="s">
        <v>26</v>
      </c>
      <c r="C29" s="4" t="s">
        <v>93</v>
      </c>
      <c r="D29" s="4" t="s">
        <v>146</v>
      </c>
      <c r="E29" s="4" t="s">
        <v>102</v>
      </c>
      <c r="F29" s="6">
        <v>45013</v>
      </c>
      <c r="G29" s="6">
        <v>45014</v>
      </c>
      <c r="H29" s="4">
        <v>1</v>
      </c>
      <c r="I29" s="4">
        <v>1</v>
      </c>
      <c r="J29" s="4">
        <v>1</v>
      </c>
      <c r="K29" s="4" t="s">
        <v>30</v>
      </c>
      <c r="L29" s="4">
        <v>-168</v>
      </c>
      <c r="M29" s="4">
        <v>-168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45013</v>
      </c>
      <c r="S29" s="6">
        <v>45029</v>
      </c>
      <c r="T29" s="4" t="s">
        <v>34</v>
      </c>
      <c r="U29" s="4">
        <v>-168</v>
      </c>
      <c r="V29" s="4">
        <v>0</v>
      </c>
      <c r="W29" s="4">
        <v>0</v>
      </c>
      <c r="X29" s="4" t="s">
        <v>148</v>
      </c>
      <c r="Y29" s="4" t="s">
        <v>149</v>
      </c>
    </row>
    <row r="30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136</v>
      </c>
      <c r="F30" s="6">
        <v>45013</v>
      </c>
      <c r="G30" s="6">
        <v>45014</v>
      </c>
      <c r="H30" s="4">
        <v>1</v>
      </c>
      <c r="I30" s="4">
        <v>1</v>
      </c>
      <c r="J30" s="4">
        <v>1</v>
      </c>
      <c r="K30" s="4" t="s">
        <v>30</v>
      </c>
      <c r="L30" s="4">
        <v>342</v>
      </c>
      <c r="M30" s="4">
        <v>342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45013</v>
      </c>
      <c r="S30" s="6">
        <v>45029</v>
      </c>
      <c r="T30" s="4" t="s">
        <v>34</v>
      </c>
      <c r="U30" s="4">
        <v>342</v>
      </c>
      <c r="V30" s="4">
        <v>0</v>
      </c>
      <c r="W30" s="4">
        <v>0</v>
      </c>
      <c r="X30" s="4" t="s">
        <v>165</v>
      </c>
      <c r="Y30" s="4" t="s">
        <v>36</v>
      </c>
    </row>
    <row r="3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45013</v>
      </c>
      <c r="G31" s="6">
        <v>45014</v>
      </c>
      <c r="H31" s="4">
        <v>1</v>
      </c>
      <c r="I31" s="4">
        <v>1</v>
      </c>
      <c r="J31" s="4">
        <v>1</v>
      </c>
      <c r="K31" s="4" t="s">
        <v>30</v>
      </c>
      <c r="L31" s="4">
        <v>314</v>
      </c>
      <c r="M31" s="4">
        <v>314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45013</v>
      </c>
      <c r="S31" s="6">
        <v>45029</v>
      </c>
      <c r="T31" s="4" t="s">
        <v>34</v>
      </c>
      <c r="U31" s="4">
        <v>314</v>
      </c>
      <c r="V31" s="4">
        <v>0</v>
      </c>
      <c r="W31" s="4">
        <v>0</v>
      </c>
      <c r="X31" s="4" t="s">
        <v>170</v>
      </c>
      <c r="Y31" s="4" t="s">
        <v>36</v>
      </c>
    </row>
    <row r="32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45013</v>
      </c>
      <c r="G32" s="6">
        <v>45014</v>
      </c>
      <c r="H32" s="4">
        <v>1</v>
      </c>
      <c r="I32" s="4">
        <v>1</v>
      </c>
      <c r="J32" s="4">
        <v>1</v>
      </c>
      <c r="K32" s="4" t="s">
        <v>30</v>
      </c>
      <c r="L32" s="4">
        <v>407</v>
      </c>
      <c r="M32" s="4">
        <v>407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45013</v>
      </c>
      <c r="S32" s="6">
        <v>45029</v>
      </c>
      <c r="T32" s="4" t="s">
        <v>34</v>
      </c>
      <c r="U32" s="4">
        <v>407</v>
      </c>
      <c r="V32" s="4">
        <v>0</v>
      </c>
      <c r="W32" s="4">
        <v>0</v>
      </c>
      <c r="X32" s="4" t="s">
        <v>175</v>
      </c>
      <c r="Y32" s="4" t="s">
        <v>176</v>
      </c>
    </row>
    <row r="33" spans="1:25">
      <c r="A33" s="4" t="s">
        <v>166</v>
      </c>
      <c r="B33" s="4" t="s">
        <v>26</v>
      </c>
      <c r="C33" s="4" t="s">
        <v>93</v>
      </c>
      <c r="D33" s="4" t="s">
        <v>167</v>
      </c>
      <c r="E33" s="4" t="s">
        <v>168</v>
      </c>
      <c r="F33" s="6">
        <v>45013</v>
      </c>
      <c r="G33" s="6">
        <v>45014</v>
      </c>
      <c r="H33" s="4">
        <v>1</v>
      </c>
      <c r="I33" s="4">
        <v>1</v>
      </c>
      <c r="J33" s="4">
        <v>1</v>
      </c>
      <c r="K33" s="4" t="s">
        <v>30</v>
      </c>
      <c r="L33" s="4">
        <v>-314</v>
      </c>
      <c r="M33" s="4">
        <v>-314</v>
      </c>
      <c r="N33" s="4" t="s">
        <v>169</v>
      </c>
      <c r="O33" s="4" t="s">
        <v>32</v>
      </c>
      <c r="P33" s="4" t="s">
        <v>33</v>
      </c>
      <c r="Q33" s="4">
        <v>0</v>
      </c>
      <c r="R33" s="7">
        <v>45013</v>
      </c>
      <c r="S33" s="6">
        <v>45029</v>
      </c>
      <c r="T33" s="4" t="s">
        <v>34</v>
      </c>
      <c r="U33" s="4">
        <v>-314</v>
      </c>
      <c r="V33" s="4">
        <v>0</v>
      </c>
      <c r="W33" s="4">
        <v>0</v>
      </c>
      <c r="X33" s="4" t="s">
        <v>170</v>
      </c>
      <c r="Y33" s="4" t="s">
        <v>36</v>
      </c>
    </row>
    <row r="34" spans="1:25">
      <c r="A34" s="4" t="s">
        <v>177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45013</v>
      </c>
      <c r="G34" s="6">
        <v>45014</v>
      </c>
      <c r="H34" s="4">
        <v>1</v>
      </c>
      <c r="I34" s="4">
        <v>1</v>
      </c>
      <c r="J34" s="4">
        <v>1</v>
      </c>
      <c r="K34" s="4" t="s">
        <v>30</v>
      </c>
      <c r="L34" s="4">
        <v>407</v>
      </c>
      <c r="M34" s="4">
        <v>407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45013</v>
      </c>
      <c r="S34" s="6">
        <v>45029</v>
      </c>
      <c r="T34" s="4" t="s">
        <v>34</v>
      </c>
      <c r="U34" s="4">
        <v>407</v>
      </c>
      <c r="V34" s="4">
        <v>0</v>
      </c>
      <c r="W34" s="4">
        <v>0</v>
      </c>
      <c r="X34" s="4" t="s">
        <v>179</v>
      </c>
      <c r="Y34" s="4" t="s">
        <v>180</v>
      </c>
    </row>
    <row r="35" spans="1:25">
      <c r="A35" s="4" t="s">
        <v>181</v>
      </c>
      <c r="B35" s="4" t="s">
        <v>26</v>
      </c>
      <c r="C35" s="4" t="s">
        <v>182</v>
      </c>
      <c r="D35" s="4" t="s">
        <v>183</v>
      </c>
      <c r="E35" s="4" t="s">
        <v>55</v>
      </c>
      <c r="F35" s="6">
        <v>45008</v>
      </c>
      <c r="G35" s="6">
        <v>45012</v>
      </c>
      <c r="H35" s="4">
        <v>1</v>
      </c>
      <c r="I35" s="4">
        <v>4</v>
      </c>
      <c r="J35" s="4">
        <v>4</v>
      </c>
      <c r="K35" s="4" t="s">
        <v>30</v>
      </c>
      <c r="L35" s="4">
        <v>-244</v>
      </c>
      <c r="M35" s="4">
        <v>-244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45002.0049074074</v>
      </c>
      <c r="S35" s="6">
        <v>45029</v>
      </c>
      <c r="T35" s="4" t="s">
        <v>34</v>
      </c>
      <c r="U35" s="4">
        <v>-244</v>
      </c>
      <c r="V35" s="4">
        <v>0</v>
      </c>
      <c r="W35" s="4">
        <v>0</v>
      </c>
      <c r="X35" s="4" t="s">
        <v>185</v>
      </c>
      <c r="Y35" s="4" t="s">
        <v>186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9"/>
  <sheetViews>
    <sheetView tabSelected="1" topLeftCell="A12" workbookViewId="0">
      <selection activeCell="C37" sqref="C37"/>
    </sheetView>
  </sheetViews>
  <sheetFormatPr defaultColWidth="9" defaultRowHeight="14.4"/>
  <cols>
    <col min="1" max="1" width="12.8888888888889"/>
    <col min="2" max="2" width="9.66666666666667"/>
    <col min="3" max="4" width="10.7777777777778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187</v>
      </c>
    </row>
    <row r="2" hidden="1" spans="1:10">
      <c r="A2" s="5">
        <v>999223075259700</v>
      </c>
      <c r="B2" s="4" t="s">
        <v>27</v>
      </c>
      <c r="C2" s="6">
        <v>45012</v>
      </c>
      <c r="D2" s="6">
        <v>45014</v>
      </c>
      <c r="E2" s="4">
        <v>1628</v>
      </c>
      <c r="F2" t="str">
        <f>VLOOKUP(A2,HOP!A:L,12,0)</f>
        <v>1628.00</v>
      </c>
      <c r="G2" t="str">
        <f>VLOOKUP(A2,HOP!A:C,3,0)</f>
        <v>3107613</v>
      </c>
      <c r="H2">
        <f>E2-F2</f>
        <v>0</v>
      </c>
      <c r="I2" t="str">
        <f>$I$1&amp;G2</f>
        <v>，3107613</v>
      </c>
      <c r="J2" t="str">
        <f>VLOOKUP(A2,HOP!A:U,21,0)</f>
        <v>直采</v>
      </c>
    </row>
    <row r="3" spans="1:10">
      <c r="A3" s="5">
        <v>999223122656880</v>
      </c>
      <c r="B3" s="4" t="s">
        <v>27</v>
      </c>
      <c r="C3" s="6">
        <v>45009</v>
      </c>
      <c r="D3" s="6">
        <v>45014</v>
      </c>
      <c r="E3" s="4">
        <v>5271</v>
      </c>
      <c r="F3" t="str">
        <f>VLOOKUP(A3,HOP!A:L,12,0)</f>
        <v>5271.00</v>
      </c>
      <c r="G3" t="str">
        <f>VLOOKUP(A3,HOP!A:C,3,0)</f>
        <v>3119124</v>
      </c>
      <c r="H3">
        <f t="shared" ref="H3:H31" si="0">E3-F3</f>
        <v>0</v>
      </c>
      <c r="I3" t="str">
        <f t="shared" ref="I3:I31" si="1">$I$1&amp;G3</f>
        <v>，3119124</v>
      </c>
      <c r="J3" t="str">
        <f>VLOOKUP(A3,HOP!A:U,21,0)</f>
        <v>直连</v>
      </c>
    </row>
    <row r="4" spans="1:10">
      <c r="A4" s="5">
        <v>999223187828156</v>
      </c>
      <c r="B4" s="4" t="s">
        <v>27</v>
      </c>
      <c r="C4" s="6">
        <v>45013</v>
      </c>
      <c r="D4" s="6">
        <v>45014</v>
      </c>
      <c r="E4" s="4">
        <v>851</v>
      </c>
      <c r="F4" t="str">
        <f>VLOOKUP(A4,HOP!A:L,12,0)</f>
        <v>851.00</v>
      </c>
      <c r="G4" t="str">
        <f>VLOOKUP(A4,HOP!A:C,3,0)</f>
        <v>3135092</v>
      </c>
      <c r="H4">
        <f t="shared" si="0"/>
        <v>0</v>
      </c>
      <c r="I4" t="str">
        <f t="shared" si="1"/>
        <v>，3135092</v>
      </c>
      <c r="J4" t="str">
        <f>VLOOKUP(A4,HOP!A:U,21,0)</f>
        <v>直连</v>
      </c>
    </row>
    <row r="5" spans="1:10">
      <c r="A5" s="5">
        <v>999223215501725</v>
      </c>
      <c r="B5" s="4" t="s">
        <v>27</v>
      </c>
      <c r="C5" s="6">
        <v>45013</v>
      </c>
      <c r="D5" s="6">
        <v>45014</v>
      </c>
      <c r="E5" s="4">
        <v>295</v>
      </c>
      <c r="F5" t="str">
        <f>VLOOKUP(A5,HOP!A:L,12,0)</f>
        <v>295.00</v>
      </c>
      <c r="G5" t="str">
        <f>VLOOKUP(A5,HOP!A:C,3,0)</f>
        <v>3143373</v>
      </c>
      <c r="H5">
        <f t="shared" si="0"/>
        <v>0</v>
      </c>
      <c r="I5" t="str">
        <f t="shared" si="1"/>
        <v>，3143373</v>
      </c>
      <c r="J5" t="str">
        <f>VLOOKUP(A5,HOP!A:U,21,0)</f>
        <v>直连</v>
      </c>
    </row>
    <row r="6" spans="1:10">
      <c r="A6" s="5">
        <v>999223268140930</v>
      </c>
      <c r="B6" s="4" t="s">
        <v>27</v>
      </c>
      <c r="C6" s="6">
        <v>45011</v>
      </c>
      <c r="D6" s="6">
        <v>45014</v>
      </c>
      <c r="E6" s="4">
        <v>463</v>
      </c>
      <c r="F6" t="str">
        <f>VLOOKUP(A6,HOP!A:L,12,0)</f>
        <v>462.99</v>
      </c>
      <c r="G6" t="str">
        <f>VLOOKUP(A6,HOP!A:C,3,0)</f>
        <v>3156376</v>
      </c>
      <c r="H6">
        <f t="shared" si="0"/>
        <v>0.00999999999999091</v>
      </c>
      <c r="I6" t="str">
        <f t="shared" si="1"/>
        <v>，3156376</v>
      </c>
      <c r="J6" t="str">
        <f>VLOOKUP(A6,HOP!A:U,21,0)</f>
        <v>直连</v>
      </c>
    </row>
    <row r="7" spans="1:10">
      <c r="A7" s="5">
        <v>999223268976519</v>
      </c>
      <c r="B7" s="4" t="s">
        <v>27</v>
      </c>
      <c r="C7" s="6">
        <v>45013</v>
      </c>
      <c r="D7" s="6">
        <v>45014</v>
      </c>
      <c r="E7" s="4">
        <v>145</v>
      </c>
      <c r="F7" t="str">
        <f>VLOOKUP(A7,HOP!A:L,12,0)</f>
        <v>145.00</v>
      </c>
      <c r="G7" t="str">
        <f>VLOOKUP(A7,HOP!A:C,3,0)</f>
        <v>3156534</v>
      </c>
      <c r="H7">
        <f t="shared" si="0"/>
        <v>0</v>
      </c>
      <c r="I7" t="str">
        <f t="shared" si="1"/>
        <v>，3156534</v>
      </c>
      <c r="J7" t="str">
        <f>VLOOKUP(A7,HOP!A:U,21,0)</f>
        <v>直连</v>
      </c>
    </row>
    <row r="8" spans="1:10">
      <c r="A8" s="5">
        <v>999223305882749</v>
      </c>
      <c r="B8" s="4" t="s">
        <v>27</v>
      </c>
      <c r="C8" s="6">
        <v>45011</v>
      </c>
      <c r="D8" s="6">
        <v>45014</v>
      </c>
      <c r="E8" s="4">
        <v>1137</v>
      </c>
      <c r="F8" t="str">
        <f>VLOOKUP(A8,HOP!A:L,12,0)</f>
        <v>1137.00</v>
      </c>
      <c r="G8" t="str">
        <f>VLOOKUP(A8,HOP!A:C,3,0)</f>
        <v>3164130</v>
      </c>
      <c r="H8">
        <f t="shared" si="0"/>
        <v>0</v>
      </c>
      <c r="I8" t="str">
        <f t="shared" si="1"/>
        <v>，3164130</v>
      </c>
      <c r="J8" t="str">
        <f>VLOOKUP(A8,HOP!A:U,21,0)</f>
        <v>直连</v>
      </c>
    </row>
    <row r="9" hidden="1" spans="1:10">
      <c r="A9" s="5">
        <v>999223310303791</v>
      </c>
      <c r="B9" s="4" t="s">
        <v>27</v>
      </c>
      <c r="C9" s="6">
        <v>45012</v>
      </c>
      <c r="D9" s="6">
        <v>45014</v>
      </c>
      <c r="E9" s="4">
        <v>0</v>
      </c>
      <c r="F9" t="e">
        <f>VLOOKUP(A9,HOP!A:L,12,0)</f>
        <v>#N/A</v>
      </c>
      <c r="G9" t="e">
        <f>VLOOKUP(A9,HOP!A:C,3,0)</f>
        <v>#N/A</v>
      </c>
      <c r="H9" t="e">
        <f t="shared" si="0"/>
        <v>#N/A</v>
      </c>
      <c r="I9" t="e">
        <f t="shared" si="1"/>
        <v>#N/A</v>
      </c>
      <c r="J9" t="e">
        <f>VLOOKUP(A9,HOP!A:U,21,0)</f>
        <v>#N/A</v>
      </c>
    </row>
    <row r="10" spans="1:10">
      <c r="A10" s="5">
        <v>999223338266668</v>
      </c>
      <c r="B10" s="4" t="s">
        <v>27</v>
      </c>
      <c r="C10" s="6">
        <v>45011</v>
      </c>
      <c r="D10" s="6">
        <v>45014</v>
      </c>
      <c r="E10" s="4">
        <v>643</v>
      </c>
      <c r="F10" t="str">
        <f>VLOOKUP(A10,HOP!A:L,12,0)</f>
        <v>642.99</v>
      </c>
      <c r="G10" t="str">
        <f>VLOOKUP(A10,HOP!A:C,3,0)</f>
        <v>3170058</v>
      </c>
      <c r="H10">
        <f t="shared" si="0"/>
        <v>0.00999999999999091</v>
      </c>
      <c r="I10" t="str">
        <f t="shared" si="1"/>
        <v>，3170058</v>
      </c>
      <c r="J10" t="str">
        <f>VLOOKUP(A10,HOP!A:U,21,0)</f>
        <v>直连</v>
      </c>
    </row>
    <row r="11" spans="1:10">
      <c r="A11" s="5">
        <v>999223338471288</v>
      </c>
      <c r="B11" s="4" t="s">
        <v>27</v>
      </c>
      <c r="C11" s="6">
        <v>45012</v>
      </c>
      <c r="D11" s="6">
        <v>45014</v>
      </c>
      <c r="E11" s="4">
        <v>430</v>
      </c>
      <c r="F11" t="str">
        <f>VLOOKUP(A11,HOP!A:L,12,0)</f>
        <v>430.00</v>
      </c>
      <c r="G11" t="str">
        <f>VLOOKUP(A11,HOP!A:C,3,0)</f>
        <v>3170114</v>
      </c>
      <c r="H11">
        <f t="shared" si="0"/>
        <v>0</v>
      </c>
      <c r="I11" t="str">
        <f t="shared" si="1"/>
        <v>，3170114</v>
      </c>
      <c r="J11" t="str">
        <f>VLOOKUP(A11,HOP!A:U,21,0)</f>
        <v>直连</v>
      </c>
    </row>
    <row r="12" spans="1:10">
      <c r="A12" s="5">
        <v>999223338547048</v>
      </c>
      <c r="B12" s="4" t="s">
        <v>27</v>
      </c>
      <c r="C12" s="6">
        <v>45012</v>
      </c>
      <c r="D12" s="6">
        <v>45014</v>
      </c>
      <c r="E12" s="4">
        <v>449</v>
      </c>
      <c r="F12" t="str">
        <f>VLOOKUP(A12,HOP!A:L,12,0)</f>
        <v>449.00</v>
      </c>
      <c r="G12" t="str">
        <f>VLOOKUP(A12,HOP!A:C,3,0)</f>
        <v>3170139</v>
      </c>
      <c r="H12">
        <f t="shared" si="0"/>
        <v>0</v>
      </c>
      <c r="I12" t="str">
        <f t="shared" si="1"/>
        <v>，3170139</v>
      </c>
      <c r="J12" t="str">
        <f>VLOOKUP(A12,HOP!A:U,21,0)</f>
        <v>直连</v>
      </c>
    </row>
    <row r="13" spans="1:10">
      <c r="A13" s="5">
        <v>999223338995477</v>
      </c>
      <c r="B13" s="4" t="s">
        <v>27</v>
      </c>
      <c r="C13" s="6">
        <v>45012</v>
      </c>
      <c r="D13" s="6">
        <v>45014</v>
      </c>
      <c r="E13" s="4">
        <v>449</v>
      </c>
      <c r="F13" t="str">
        <f>VLOOKUP(A13,HOP!A:L,12,0)</f>
        <v>449.00</v>
      </c>
      <c r="G13" t="str">
        <f>VLOOKUP(A13,HOP!A:C,3,0)</f>
        <v>3170275</v>
      </c>
      <c r="H13">
        <f t="shared" si="0"/>
        <v>0</v>
      </c>
      <c r="I13" t="str">
        <f t="shared" si="1"/>
        <v>，3170275</v>
      </c>
      <c r="J13" t="str">
        <f>VLOOKUP(A13,HOP!A:U,21,0)</f>
        <v>直连</v>
      </c>
    </row>
    <row r="14" spans="1:10">
      <c r="A14" s="5">
        <v>999223342980350</v>
      </c>
      <c r="B14" s="4" t="s">
        <v>27</v>
      </c>
      <c r="C14" s="6">
        <v>45013</v>
      </c>
      <c r="D14" s="6">
        <v>45014</v>
      </c>
      <c r="E14" s="4">
        <v>475</v>
      </c>
      <c r="F14" t="str">
        <f>VLOOKUP(A14,HOP!A:L,12,0)</f>
        <v>475.00</v>
      </c>
      <c r="G14" t="str">
        <f>VLOOKUP(A14,HOP!A:C,3,0)</f>
        <v>3170832</v>
      </c>
      <c r="H14">
        <f t="shared" si="0"/>
        <v>0</v>
      </c>
      <c r="I14" t="str">
        <f t="shared" si="1"/>
        <v>，3170832</v>
      </c>
      <c r="J14" t="str">
        <f>VLOOKUP(A14,HOP!A:U,21,0)</f>
        <v>直连</v>
      </c>
    </row>
    <row r="15" spans="1:10">
      <c r="A15" s="5">
        <v>999223347777402</v>
      </c>
      <c r="B15" s="4" t="s">
        <v>27</v>
      </c>
      <c r="C15" s="6">
        <v>45013</v>
      </c>
      <c r="D15" s="6">
        <v>45014</v>
      </c>
      <c r="E15" s="4">
        <v>245</v>
      </c>
      <c r="F15" t="str">
        <f>VLOOKUP(A15,HOP!A:L,12,0)</f>
        <v>245.00</v>
      </c>
      <c r="G15" t="str">
        <f>VLOOKUP(A15,HOP!A:C,3,0)</f>
        <v>3171463</v>
      </c>
      <c r="H15">
        <f t="shared" si="0"/>
        <v>0</v>
      </c>
      <c r="I15" t="str">
        <f t="shared" si="1"/>
        <v>，3171463</v>
      </c>
      <c r="J15" t="str">
        <f>VLOOKUP(A15,HOP!A:U,21,0)</f>
        <v>直连</v>
      </c>
    </row>
    <row r="16" spans="1:10">
      <c r="A16" s="5">
        <v>999223348448059</v>
      </c>
      <c r="B16" s="4" t="s">
        <v>27</v>
      </c>
      <c r="C16" s="6">
        <v>45013</v>
      </c>
      <c r="D16" s="6">
        <v>45014</v>
      </c>
      <c r="E16" s="4">
        <v>5628</v>
      </c>
      <c r="F16" t="str">
        <f>VLOOKUP(A16,HOP!A:L,12,0)</f>
        <v>5628.00</v>
      </c>
      <c r="G16" t="str">
        <f>VLOOKUP(A16,HOP!A:C,3,0)</f>
        <v>3171586</v>
      </c>
      <c r="H16">
        <f t="shared" si="0"/>
        <v>0</v>
      </c>
      <c r="I16" t="str">
        <f t="shared" si="1"/>
        <v>，3171586</v>
      </c>
      <c r="J16" t="str">
        <f>VLOOKUP(A16,HOP!A:U,21,0)</f>
        <v>直连</v>
      </c>
    </row>
    <row r="17" spans="1:10">
      <c r="A17" s="5">
        <v>999223363844059</v>
      </c>
      <c r="B17" s="4" t="s">
        <v>27</v>
      </c>
      <c r="C17" s="6">
        <v>45013</v>
      </c>
      <c r="D17" s="6">
        <v>45014</v>
      </c>
      <c r="E17" s="4">
        <v>202</v>
      </c>
      <c r="F17" t="str">
        <f>VLOOKUP(A17,HOP!A:L,12,0)</f>
        <v>202.00</v>
      </c>
      <c r="G17" t="str">
        <f>VLOOKUP(A17,HOP!A:C,3,0)</f>
        <v>3174149</v>
      </c>
      <c r="H17">
        <f t="shared" si="0"/>
        <v>0</v>
      </c>
      <c r="I17" t="str">
        <f t="shared" si="1"/>
        <v>，3174149</v>
      </c>
      <c r="J17" t="str">
        <f>VLOOKUP(A17,HOP!A:U,21,0)</f>
        <v>直连</v>
      </c>
    </row>
    <row r="18" spans="1:10">
      <c r="A18" s="5">
        <v>999223370510897</v>
      </c>
      <c r="B18" s="4" t="s">
        <v>27</v>
      </c>
      <c r="C18" s="6">
        <v>45013</v>
      </c>
      <c r="D18" s="6">
        <v>45014</v>
      </c>
      <c r="E18" s="4">
        <v>287</v>
      </c>
      <c r="F18" t="str">
        <f>VLOOKUP(A18,HOP!A:L,12,0)</f>
        <v>287.00</v>
      </c>
      <c r="G18" t="str">
        <f>VLOOKUP(A18,HOP!A:C,3,0)</f>
        <v>3175200</v>
      </c>
      <c r="H18">
        <f t="shared" si="0"/>
        <v>0</v>
      </c>
      <c r="I18" t="str">
        <f t="shared" si="1"/>
        <v>，3175200</v>
      </c>
      <c r="J18" t="str">
        <f>VLOOKUP(A18,HOP!A:U,21,0)</f>
        <v>直连</v>
      </c>
    </row>
    <row r="19" spans="1:10">
      <c r="A19" s="5">
        <v>999223378563840</v>
      </c>
      <c r="B19" s="4" t="s">
        <v>27</v>
      </c>
      <c r="C19" s="6">
        <v>45013</v>
      </c>
      <c r="D19" s="6">
        <v>45014</v>
      </c>
      <c r="E19" s="4">
        <v>163</v>
      </c>
      <c r="F19" t="str">
        <f>VLOOKUP(A19,HOP!A:L,12,0)</f>
        <v>163.00</v>
      </c>
      <c r="G19" t="str">
        <f>VLOOKUP(A19,HOP!A:C,3,0)</f>
        <v>3177108</v>
      </c>
      <c r="H19">
        <f t="shared" si="0"/>
        <v>0</v>
      </c>
      <c r="I19" t="str">
        <f t="shared" si="1"/>
        <v>，3177108</v>
      </c>
      <c r="J19" t="str">
        <f>VLOOKUP(A19,HOP!A:U,21,0)</f>
        <v>直连</v>
      </c>
    </row>
    <row r="20" hidden="1" spans="1:10">
      <c r="A20" s="5">
        <v>999223378875846</v>
      </c>
      <c r="B20" s="4" t="s">
        <v>27</v>
      </c>
      <c r="C20" s="6">
        <v>45013</v>
      </c>
      <c r="D20" s="6">
        <v>45014</v>
      </c>
      <c r="E20" s="4">
        <v>0</v>
      </c>
      <c r="F20" t="e">
        <f>VLOOKUP(A20,HOP!A:L,12,0)</f>
        <v>#N/A</v>
      </c>
      <c r="G20" t="e">
        <f>VLOOKUP(A20,HOP!A:C,3,0)</f>
        <v>#N/A</v>
      </c>
      <c r="H20" t="e">
        <f t="shared" si="0"/>
        <v>#N/A</v>
      </c>
      <c r="I20" t="e">
        <f t="shared" si="1"/>
        <v>#N/A</v>
      </c>
      <c r="J20" t="e">
        <f>VLOOKUP(A20,HOP!A:U,21,0)</f>
        <v>#N/A</v>
      </c>
    </row>
    <row r="21" spans="1:10">
      <c r="A21" s="5">
        <v>999223379055617</v>
      </c>
      <c r="B21" s="4" t="s">
        <v>27</v>
      </c>
      <c r="C21" s="6">
        <v>45013</v>
      </c>
      <c r="D21" s="6">
        <v>45014</v>
      </c>
      <c r="E21" s="4">
        <v>291</v>
      </c>
      <c r="F21" t="str">
        <f>VLOOKUP(A21,HOP!A:L,12,0)</f>
        <v>291.00</v>
      </c>
      <c r="G21" t="str">
        <f>VLOOKUP(A21,HOP!A:C,3,0)</f>
        <v>3177261</v>
      </c>
      <c r="H21">
        <f t="shared" si="0"/>
        <v>0</v>
      </c>
      <c r="I21" t="str">
        <f t="shared" si="1"/>
        <v>，3177261</v>
      </c>
      <c r="J21" t="str">
        <f>VLOOKUP(A21,HOP!A:U,21,0)</f>
        <v>直连</v>
      </c>
    </row>
    <row r="22" spans="1:10">
      <c r="A22" s="5">
        <v>999223379068703</v>
      </c>
      <c r="B22" s="4" t="s">
        <v>27</v>
      </c>
      <c r="C22" s="6">
        <v>45013</v>
      </c>
      <c r="D22" s="6">
        <v>45014</v>
      </c>
      <c r="E22" s="4">
        <v>291</v>
      </c>
      <c r="F22" t="str">
        <f>VLOOKUP(A22,HOP!A:L,12,0)</f>
        <v>291.00</v>
      </c>
      <c r="G22" t="str">
        <f>VLOOKUP(A22,HOP!A:C,3,0)</f>
        <v>3177267</v>
      </c>
      <c r="H22">
        <f t="shared" si="0"/>
        <v>0</v>
      </c>
      <c r="I22" t="str">
        <f t="shared" si="1"/>
        <v>，3177267</v>
      </c>
      <c r="J22" t="str">
        <f>VLOOKUP(A22,HOP!A:U,21,0)</f>
        <v>直连</v>
      </c>
    </row>
    <row r="23" spans="1:10">
      <c r="A23" s="5">
        <v>999223379091814</v>
      </c>
      <c r="B23" s="4" t="s">
        <v>27</v>
      </c>
      <c r="C23" s="6">
        <v>45013</v>
      </c>
      <c r="D23" s="6">
        <v>45014</v>
      </c>
      <c r="E23" s="4">
        <v>291</v>
      </c>
      <c r="F23" t="str">
        <f>VLOOKUP(A23,HOP!A:L,12,0)</f>
        <v>291.00</v>
      </c>
      <c r="G23" t="str">
        <f>VLOOKUP(A23,HOP!A:C,3,0)</f>
        <v>3177278</v>
      </c>
      <c r="H23">
        <f t="shared" si="0"/>
        <v>0</v>
      </c>
      <c r="I23" t="str">
        <f t="shared" si="1"/>
        <v>，3177278</v>
      </c>
      <c r="J23" t="str">
        <f>VLOOKUP(A23,HOP!A:U,21,0)</f>
        <v>直连</v>
      </c>
    </row>
    <row r="24" hidden="1" spans="1:10">
      <c r="A24" s="5">
        <v>999223379568600</v>
      </c>
      <c r="B24" s="4" t="s">
        <v>27</v>
      </c>
      <c r="C24" s="6">
        <v>45013</v>
      </c>
      <c r="D24" s="6">
        <v>45014</v>
      </c>
      <c r="E24" s="4">
        <v>0</v>
      </c>
      <c r="F24" t="e">
        <f>VLOOKUP(A24,HOP!A:L,12,0)</f>
        <v>#N/A</v>
      </c>
      <c r="G24" t="e">
        <f>VLOOKUP(A24,HOP!A:C,3,0)</f>
        <v>#N/A</v>
      </c>
      <c r="H24" t="e">
        <f t="shared" si="0"/>
        <v>#N/A</v>
      </c>
      <c r="I24" t="e">
        <f t="shared" si="1"/>
        <v>#N/A</v>
      </c>
      <c r="J24" t="e">
        <f>VLOOKUP(A24,HOP!A:U,21,0)</f>
        <v>#N/A</v>
      </c>
    </row>
    <row r="25" spans="1:10">
      <c r="A25" s="5">
        <v>999223380260055</v>
      </c>
      <c r="B25" s="4" t="s">
        <v>27</v>
      </c>
      <c r="C25" s="6">
        <v>45013</v>
      </c>
      <c r="D25" s="6">
        <v>45014</v>
      </c>
      <c r="E25" s="4">
        <v>789</v>
      </c>
      <c r="F25" t="str">
        <f>VLOOKUP(A25,HOP!A:L,12,0)</f>
        <v>789.00</v>
      </c>
      <c r="G25" t="str">
        <f>VLOOKUP(A25,HOP!A:C,3,0)</f>
        <v>3177628</v>
      </c>
      <c r="H25">
        <f t="shared" si="0"/>
        <v>0</v>
      </c>
      <c r="I25" t="str">
        <f t="shared" si="1"/>
        <v>，3177628</v>
      </c>
      <c r="J25" t="str">
        <f>VLOOKUP(A25,HOP!A:U,21,0)</f>
        <v>直连</v>
      </c>
    </row>
    <row r="26" spans="1:10">
      <c r="A26" s="5">
        <v>999223383485281</v>
      </c>
      <c r="B26" s="4" t="s">
        <v>27</v>
      </c>
      <c r="C26" s="6">
        <v>45013</v>
      </c>
      <c r="D26" s="6">
        <v>45014</v>
      </c>
      <c r="E26" s="4">
        <v>6079</v>
      </c>
      <c r="F26" t="str">
        <f>VLOOKUP(A26,HOP!A:L,12,0)</f>
        <v>6079.00</v>
      </c>
      <c r="G26" t="str">
        <f>VLOOKUP(A26,HOP!A:C,3,0)</f>
        <v>3177763</v>
      </c>
      <c r="H26">
        <f t="shared" si="0"/>
        <v>0</v>
      </c>
      <c r="I26" t="str">
        <f t="shared" si="1"/>
        <v>，3177763</v>
      </c>
      <c r="J26" t="str">
        <f>VLOOKUP(A26,HOP!A:U,21,0)</f>
        <v>直连</v>
      </c>
    </row>
    <row r="27" spans="1:10">
      <c r="A27" s="5">
        <v>999223389307334</v>
      </c>
      <c r="B27" s="4" t="s">
        <v>27</v>
      </c>
      <c r="C27" s="6">
        <v>45013</v>
      </c>
      <c r="D27" s="6">
        <v>45014</v>
      </c>
      <c r="E27" s="4">
        <v>342</v>
      </c>
      <c r="F27" t="str">
        <f>VLOOKUP(A27,HOP!A:L,12,0)</f>
        <v>342.00</v>
      </c>
      <c r="G27" t="str">
        <f>VLOOKUP(A27,HOP!A:C,3,0)</f>
        <v>3178565</v>
      </c>
      <c r="H27">
        <f t="shared" si="0"/>
        <v>0</v>
      </c>
      <c r="I27" t="str">
        <f t="shared" si="1"/>
        <v>，3178565</v>
      </c>
      <c r="J27" t="str">
        <f>VLOOKUP(A27,HOP!A:U,21,0)</f>
        <v>直连</v>
      </c>
    </row>
    <row r="28" hidden="1" spans="1:10">
      <c r="A28" s="5">
        <v>999223391286278</v>
      </c>
      <c r="B28" s="4" t="s">
        <v>27</v>
      </c>
      <c r="C28" s="6">
        <v>45013</v>
      </c>
      <c r="D28" s="6">
        <v>45014</v>
      </c>
      <c r="E28" s="4">
        <v>0</v>
      </c>
      <c r="F28" t="e">
        <f>VLOOKUP(A28,HOP!A:L,12,0)</f>
        <v>#N/A</v>
      </c>
      <c r="G28" t="e">
        <f>VLOOKUP(A28,HOP!A:C,3,0)</f>
        <v>#N/A</v>
      </c>
      <c r="H28" t="e">
        <f t="shared" si="0"/>
        <v>#N/A</v>
      </c>
      <c r="I28" t="e">
        <f t="shared" si="1"/>
        <v>#N/A</v>
      </c>
      <c r="J28" t="e">
        <f>VLOOKUP(A28,HOP!A:U,21,0)</f>
        <v>#N/A</v>
      </c>
    </row>
    <row r="29" spans="1:10">
      <c r="A29" s="5">
        <v>999223391327155</v>
      </c>
      <c r="B29" s="4" t="s">
        <v>27</v>
      </c>
      <c r="C29" s="6">
        <v>45013</v>
      </c>
      <c r="D29" s="6">
        <v>45014</v>
      </c>
      <c r="E29" s="4">
        <v>407</v>
      </c>
      <c r="F29" t="str">
        <f>VLOOKUP(A29,HOP!A:L,12,0)</f>
        <v>407.00</v>
      </c>
      <c r="G29" t="str">
        <f>VLOOKUP(A29,HOP!A:C,3,0)</f>
        <v>3178990</v>
      </c>
      <c r="H29">
        <f t="shared" si="0"/>
        <v>0</v>
      </c>
      <c r="I29" t="str">
        <f t="shared" si="1"/>
        <v>，3178990</v>
      </c>
      <c r="J29" t="str">
        <f>VLOOKUP(A29,HOP!A:U,21,0)</f>
        <v>直连</v>
      </c>
    </row>
    <row r="30" spans="1:10">
      <c r="A30" s="5">
        <v>999223391581000</v>
      </c>
      <c r="B30" s="4" t="s">
        <v>27</v>
      </c>
      <c r="C30" s="6">
        <v>45013</v>
      </c>
      <c r="D30" s="6">
        <v>45014</v>
      </c>
      <c r="E30" s="4">
        <v>407</v>
      </c>
      <c r="F30" t="str">
        <f>VLOOKUP(A30,HOP!A:L,12,0)</f>
        <v>407.00</v>
      </c>
      <c r="G30" t="str">
        <f>VLOOKUP(A30,HOP!A:C,3,0)</f>
        <v>3179080</v>
      </c>
      <c r="H30">
        <f t="shared" si="0"/>
        <v>0</v>
      </c>
      <c r="I30" t="str">
        <f t="shared" si="1"/>
        <v>，3179080</v>
      </c>
      <c r="J30" t="str">
        <f>VLOOKUP(A30,HOP!A:U,21,0)</f>
        <v>直连</v>
      </c>
    </row>
    <row r="31" spans="1:11">
      <c r="A31" s="5">
        <v>999223218243120</v>
      </c>
      <c r="B31" s="4" t="s">
        <v>182</v>
      </c>
      <c r="C31" s="6">
        <v>45008</v>
      </c>
      <c r="D31" s="6">
        <v>45012</v>
      </c>
      <c r="E31" s="4">
        <v>-244</v>
      </c>
      <c r="F31" t="str">
        <f>VLOOKUP(A31,HOP!A:L,12,0)</f>
        <v>736.50</v>
      </c>
      <c r="G31" t="str">
        <f>VLOOKUP(A31,HOP!A:C,3,0)</f>
        <v>3144661</v>
      </c>
      <c r="H31">
        <f t="shared" si="0"/>
        <v>-980.5</v>
      </c>
      <c r="I31" t="str">
        <f t="shared" si="1"/>
        <v>，3144661</v>
      </c>
      <c r="J31" t="str">
        <f>VLOOKUP(A31,HOP!A:U,21,0)</f>
        <v>直连</v>
      </c>
      <c r="K31" t="s">
        <v>188</v>
      </c>
    </row>
    <row r="33" spans="5:5">
      <c r="E33">
        <f>SUM(E2:E32)</f>
        <v>27414</v>
      </c>
    </row>
    <row r="34" spans="5:5">
      <c r="E34" t="s">
        <v>189</v>
      </c>
    </row>
    <row r="36" spans="1:2">
      <c r="A36" t="s">
        <v>190</v>
      </c>
      <c r="B36">
        <v>-244</v>
      </c>
    </row>
    <row r="37" spans="1:2">
      <c r="A37" t="s">
        <v>191</v>
      </c>
      <c r="B37">
        <v>1628</v>
      </c>
    </row>
    <row r="38" spans="1:2">
      <c r="A38" t="s">
        <v>192</v>
      </c>
      <c r="B38">
        <v>26030</v>
      </c>
    </row>
    <row r="39" spans="1:2">
      <c r="A39" t="s">
        <v>193</v>
      </c>
      <c r="B39">
        <f>SUBTOTAL(9,B36:B38)</f>
        <v>27414</v>
      </c>
    </row>
  </sheetData>
  <autoFilter ref="A1:X31">
    <filterColumn colId="4">
      <filters>
        <filter val="291"/>
        <filter val="851"/>
        <filter val="295"/>
        <filter val="163"/>
        <filter val="463"/>
        <filter val="1628"/>
        <filter val="5628"/>
        <filter val="430"/>
        <filter val="5271"/>
        <filter val="475"/>
        <filter val="1137"/>
        <filter val="6079"/>
        <filter val="202"/>
        <filter val="342"/>
        <filter val="643"/>
        <filter val="-244"/>
        <filter val="145"/>
        <filter val="245"/>
        <filter val="287"/>
        <filter val="407"/>
        <filter val="449"/>
        <filter val="789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workbookViewId="0">
      <selection activeCell="D8" sqref="D8"/>
    </sheetView>
  </sheetViews>
  <sheetFormatPr defaultColWidth="9" defaultRowHeight="14.4"/>
  <cols>
    <col min="1" max="1" width="12.8888888888889"/>
    <col min="7" max="7" width="15" customWidth="1"/>
  </cols>
  <sheetData>
    <row r="1" spans="1:22">
      <c r="A1" s="1" t="s">
        <v>194</v>
      </c>
      <c r="B1" s="1" t="s">
        <v>195</v>
      </c>
      <c r="C1" s="1" t="s">
        <v>196</v>
      </c>
      <c r="D1" s="1" t="s">
        <v>197</v>
      </c>
      <c r="E1" s="1" t="s">
        <v>13</v>
      </c>
      <c r="F1" s="1" t="s">
        <v>5</v>
      </c>
      <c r="G1" s="1" t="s">
        <v>6</v>
      </c>
      <c r="H1" s="1" t="s">
        <v>198</v>
      </c>
      <c r="I1" s="1" t="s">
        <v>199</v>
      </c>
      <c r="J1" s="1" t="s">
        <v>200</v>
      </c>
      <c r="K1" s="1" t="s">
        <v>201</v>
      </c>
      <c r="L1" s="1" t="s">
        <v>202</v>
      </c>
      <c r="M1" s="1" t="s">
        <v>203</v>
      </c>
      <c r="N1" s="1" t="s">
        <v>204</v>
      </c>
      <c r="O1" s="1" t="s">
        <v>205</v>
      </c>
      <c r="P1" s="1" t="s">
        <v>206</v>
      </c>
      <c r="Q1" s="1" t="s">
        <v>207</v>
      </c>
      <c r="R1" s="1" t="s">
        <v>208</v>
      </c>
      <c r="S1" s="1" t="s">
        <v>209</v>
      </c>
      <c r="T1" s="1" t="s">
        <v>210</v>
      </c>
      <c r="U1" s="1" t="s">
        <v>211</v>
      </c>
      <c r="V1" s="1" t="s">
        <v>212</v>
      </c>
    </row>
    <row r="2" spans="1:22">
      <c r="A2" s="2">
        <v>999223391581000</v>
      </c>
      <c r="B2" s="3" t="s">
        <v>213</v>
      </c>
      <c r="C2" s="3" t="s">
        <v>214</v>
      </c>
      <c r="D2" s="3" t="s">
        <v>215</v>
      </c>
      <c r="E2" s="3" t="s">
        <v>178</v>
      </c>
      <c r="F2" s="3" t="s">
        <v>213</v>
      </c>
      <c r="G2" s="3" t="s">
        <v>216</v>
      </c>
      <c r="H2" s="3" t="s">
        <v>217</v>
      </c>
      <c r="I2" s="3" t="s">
        <v>218</v>
      </c>
      <c r="J2" s="3" t="s">
        <v>219</v>
      </c>
      <c r="K2" s="3" t="s">
        <v>218</v>
      </c>
      <c r="L2" s="3" t="s">
        <v>218</v>
      </c>
      <c r="M2" s="3" t="s">
        <v>220</v>
      </c>
      <c r="N2" s="3" t="s">
        <v>220</v>
      </c>
      <c r="O2" s="3" t="s">
        <v>221</v>
      </c>
      <c r="P2" s="3" t="s">
        <v>222</v>
      </c>
      <c r="Q2" s="3" t="s">
        <v>223</v>
      </c>
      <c r="R2" s="3" t="s">
        <v>224</v>
      </c>
      <c r="S2" s="3" t="s">
        <v>225</v>
      </c>
      <c r="T2" s="3" t="s">
        <v>226</v>
      </c>
      <c r="U2" s="3" t="s">
        <v>227</v>
      </c>
      <c r="V2" s="3" t="s">
        <v>228</v>
      </c>
    </row>
    <row r="3" spans="1:22">
      <c r="A3" s="2">
        <v>999223391327155</v>
      </c>
      <c r="B3" s="3" t="s">
        <v>213</v>
      </c>
      <c r="C3" s="3" t="s">
        <v>229</v>
      </c>
      <c r="D3" s="3" t="s">
        <v>215</v>
      </c>
      <c r="E3" s="3" t="s">
        <v>174</v>
      </c>
      <c r="F3" s="3" t="s">
        <v>213</v>
      </c>
      <c r="G3" s="3" t="s">
        <v>216</v>
      </c>
      <c r="H3" s="3" t="s">
        <v>217</v>
      </c>
      <c r="I3" s="3" t="s">
        <v>218</v>
      </c>
      <c r="J3" s="3" t="s">
        <v>219</v>
      </c>
      <c r="K3" s="3" t="s">
        <v>218</v>
      </c>
      <c r="L3" s="3" t="s">
        <v>218</v>
      </c>
      <c r="M3" s="3" t="s">
        <v>220</v>
      </c>
      <c r="N3" s="3" t="s">
        <v>220</v>
      </c>
      <c r="O3" s="3" t="s">
        <v>221</v>
      </c>
      <c r="P3" s="3" t="s">
        <v>222</v>
      </c>
      <c r="Q3" s="3" t="s">
        <v>223</v>
      </c>
      <c r="R3" s="3" t="s">
        <v>230</v>
      </c>
      <c r="S3" s="3" t="s">
        <v>225</v>
      </c>
      <c r="T3" s="3" t="s">
        <v>226</v>
      </c>
      <c r="U3" s="3" t="s">
        <v>227</v>
      </c>
      <c r="V3" s="3" t="s">
        <v>228</v>
      </c>
    </row>
    <row r="4" spans="1:22">
      <c r="A4" s="2">
        <v>999223389307334</v>
      </c>
      <c r="B4" s="3" t="s">
        <v>213</v>
      </c>
      <c r="C4" s="3" t="s">
        <v>231</v>
      </c>
      <c r="D4" s="3" t="s">
        <v>232</v>
      </c>
      <c r="E4" s="3" t="s">
        <v>233</v>
      </c>
      <c r="F4" s="3" t="s">
        <v>213</v>
      </c>
      <c r="G4" s="3" t="s">
        <v>216</v>
      </c>
      <c r="H4" s="3" t="s">
        <v>217</v>
      </c>
      <c r="I4" s="3" t="s">
        <v>234</v>
      </c>
      <c r="J4" s="3" t="s">
        <v>219</v>
      </c>
      <c r="K4" s="3" t="s">
        <v>234</v>
      </c>
      <c r="L4" s="3" t="s">
        <v>234</v>
      </c>
      <c r="M4" s="3" t="s">
        <v>220</v>
      </c>
      <c r="N4" s="3" t="s">
        <v>220</v>
      </c>
      <c r="O4" s="3" t="s">
        <v>221</v>
      </c>
      <c r="P4" s="3" t="s">
        <v>222</v>
      </c>
      <c r="Q4" s="3" t="s">
        <v>223</v>
      </c>
      <c r="R4" s="3" t="s">
        <v>235</v>
      </c>
      <c r="S4" s="3" t="s">
        <v>225</v>
      </c>
      <c r="T4" s="3" t="s">
        <v>226</v>
      </c>
      <c r="U4" s="3" t="s">
        <v>227</v>
      </c>
      <c r="V4" s="3" t="s">
        <v>228</v>
      </c>
    </row>
    <row r="5" spans="1:22">
      <c r="A5" s="2">
        <v>999223383485281</v>
      </c>
      <c r="B5" s="3" t="s">
        <v>213</v>
      </c>
      <c r="C5" s="3" t="s">
        <v>236</v>
      </c>
      <c r="D5" s="3" t="s">
        <v>237</v>
      </c>
      <c r="E5" s="3" t="s">
        <v>238</v>
      </c>
      <c r="F5" s="3" t="s">
        <v>213</v>
      </c>
      <c r="G5" s="3" t="s">
        <v>216</v>
      </c>
      <c r="H5" s="3" t="s">
        <v>217</v>
      </c>
      <c r="I5" s="3" t="s">
        <v>239</v>
      </c>
      <c r="J5" s="3" t="s">
        <v>219</v>
      </c>
      <c r="K5" s="3" t="s">
        <v>239</v>
      </c>
      <c r="L5" s="3" t="s">
        <v>239</v>
      </c>
      <c r="M5" s="3" t="s">
        <v>220</v>
      </c>
      <c r="N5" s="3" t="s">
        <v>220</v>
      </c>
      <c r="O5" s="3" t="s">
        <v>221</v>
      </c>
      <c r="P5" s="3" t="s">
        <v>222</v>
      </c>
      <c r="Q5" s="3" t="s">
        <v>223</v>
      </c>
      <c r="R5" s="3" t="s">
        <v>240</v>
      </c>
      <c r="S5" s="3" t="s">
        <v>225</v>
      </c>
      <c r="T5" s="3" t="s">
        <v>226</v>
      </c>
      <c r="U5" s="3" t="s">
        <v>227</v>
      </c>
      <c r="V5" s="3" t="s">
        <v>228</v>
      </c>
    </row>
    <row r="6" spans="1:22">
      <c r="A6" s="2">
        <v>999223380260055</v>
      </c>
      <c r="B6" s="3" t="s">
        <v>213</v>
      </c>
      <c r="C6" s="3" t="s">
        <v>241</v>
      </c>
      <c r="D6" s="3" t="s">
        <v>242</v>
      </c>
      <c r="E6" s="3" t="s">
        <v>243</v>
      </c>
      <c r="F6" s="3" t="s">
        <v>213</v>
      </c>
      <c r="G6" s="3" t="s">
        <v>216</v>
      </c>
      <c r="H6" s="3" t="s">
        <v>217</v>
      </c>
      <c r="I6" s="3" t="s">
        <v>244</v>
      </c>
      <c r="J6" s="3" t="s">
        <v>219</v>
      </c>
      <c r="K6" s="3" t="s">
        <v>244</v>
      </c>
      <c r="L6" s="3" t="s">
        <v>244</v>
      </c>
      <c r="M6" s="3" t="s">
        <v>220</v>
      </c>
      <c r="N6" s="3" t="s">
        <v>220</v>
      </c>
      <c r="O6" s="3" t="s">
        <v>221</v>
      </c>
      <c r="P6" s="3" t="s">
        <v>222</v>
      </c>
      <c r="Q6" s="3" t="s">
        <v>223</v>
      </c>
      <c r="R6" s="3" t="s">
        <v>245</v>
      </c>
      <c r="S6" s="3" t="s">
        <v>225</v>
      </c>
      <c r="T6" s="3" t="s">
        <v>226</v>
      </c>
      <c r="U6" s="3" t="s">
        <v>227</v>
      </c>
      <c r="V6" s="3" t="s">
        <v>228</v>
      </c>
    </row>
    <row r="7" spans="1:22">
      <c r="A7" s="2">
        <v>999223379091814</v>
      </c>
      <c r="B7" s="3" t="s">
        <v>213</v>
      </c>
      <c r="C7" s="3" t="s">
        <v>246</v>
      </c>
      <c r="D7" s="3" t="s">
        <v>247</v>
      </c>
      <c r="E7" s="3" t="s">
        <v>143</v>
      </c>
      <c r="F7" s="3" t="s">
        <v>213</v>
      </c>
      <c r="G7" s="3" t="s">
        <v>216</v>
      </c>
      <c r="H7" s="3" t="s">
        <v>217</v>
      </c>
      <c r="I7" s="3" t="s">
        <v>248</v>
      </c>
      <c r="J7" s="3" t="s">
        <v>219</v>
      </c>
      <c r="K7" s="3" t="s">
        <v>248</v>
      </c>
      <c r="L7" s="3" t="s">
        <v>248</v>
      </c>
      <c r="M7" s="3" t="s">
        <v>220</v>
      </c>
      <c r="N7" s="3" t="s">
        <v>220</v>
      </c>
      <c r="O7" s="3" t="s">
        <v>221</v>
      </c>
      <c r="P7" s="3" t="s">
        <v>222</v>
      </c>
      <c r="Q7" s="3" t="s">
        <v>223</v>
      </c>
      <c r="R7" s="3" t="s">
        <v>249</v>
      </c>
      <c r="S7" s="3" t="s">
        <v>225</v>
      </c>
      <c r="T7" s="3" t="s">
        <v>226</v>
      </c>
      <c r="U7" s="3" t="s">
        <v>227</v>
      </c>
      <c r="V7" s="3" t="s">
        <v>228</v>
      </c>
    </row>
    <row r="8" spans="1:22">
      <c r="A8" s="2">
        <v>999223379068703</v>
      </c>
      <c r="B8" s="3" t="s">
        <v>213</v>
      </c>
      <c r="C8" s="3" t="s">
        <v>250</v>
      </c>
      <c r="D8" s="3" t="s">
        <v>247</v>
      </c>
      <c r="E8" s="3" t="s">
        <v>140</v>
      </c>
      <c r="F8" s="3" t="s">
        <v>213</v>
      </c>
      <c r="G8" s="3" t="s">
        <v>216</v>
      </c>
      <c r="H8" s="3" t="s">
        <v>217</v>
      </c>
      <c r="I8" s="3" t="s">
        <v>248</v>
      </c>
      <c r="J8" s="3" t="s">
        <v>219</v>
      </c>
      <c r="K8" s="3" t="s">
        <v>248</v>
      </c>
      <c r="L8" s="3" t="s">
        <v>248</v>
      </c>
      <c r="M8" s="3" t="s">
        <v>220</v>
      </c>
      <c r="N8" s="3" t="s">
        <v>220</v>
      </c>
      <c r="O8" s="3" t="s">
        <v>221</v>
      </c>
      <c r="P8" s="3" t="s">
        <v>222</v>
      </c>
      <c r="Q8" s="3" t="s">
        <v>223</v>
      </c>
      <c r="R8" s="3" t="s">
        <v>251</v>
      </c>
      <c r="S8" s="3" t="s">
        <v>225</v>
      </c>
      <c r="T8" s="3" t="s">
        <v>226</v>
      </c>
      <c r="U8" s="3" t="s">
        <v>227</v>
      </c>
      <c r="V8" s="3" t="s">
        <v>228</v>
      </c>
    </row>
    <row r="9" spans="1:22">
      <c r="A9" s="2">
        <v>999223379055617</v>
      </c>
      <c r="B9" s="3" t="s">
        <v>213</v>
      </c>
      <c r="C9" s="3" t="s">
        <v>252</v>
      </c>
      <c r="D9" s="3" t="s">
        <v>247</v>
      </c>
      <c r="E9" s="3" t="s">
        <v>137</v>
      </c>
      <c r="F9" s="3" t="s">
        <v>213</v>
      </c>
      <c r="G9" s="3" t="s">
        <v>216</v>
      </c>
      <c r="H9" s="3" t="s">
        <v>217</v>
      </c>
      <c r="I9" s="3" t="s">
        <v>248</v>
      </c>
      <c r="J9" s="3" t="s">
        <v>219</v>
      </c>
      <c r="K9" s="3" t="s">
        <v>248</v>
      </c>
      <c r="L9" s="3" t="s">
        <v>248</v>
      </c>
      <c r="M9" s="3" t="s">
        <v>220</v>
      </c>
      <c r="N9" s="3" t="s">
        <v>220</v>
      </c>
      <c r="O9" s="3" t="s">
        <v>221</v>
      </c>
      <c r="P9" s="3" t="s">
        <v>222</v>
      </c>
      <c r="Q9" s="3" t="s">
        <v>223</v>
      </c>
      <c r="R9" s="3" t="s">
        <v>253</v>
      </c>
      <c r="S9" s="3" t="s">
        <v>225</v>
      </c>
      <c r="T9" s="3" t="s">
        <v>226</v>
      </c>
      <c r="U9" s="3" t="s">
        <v>227</v>
      </c>
      <c r="V9" s="3" t="s">
        <v>228</v>
      </c>
    </row>
    <row r="10" spans="1:22">
      <c r="A10" s="2">
        <v>999223378563840</v>
      </c>
      <c r="B10" s="3" t="s">
        <v>213</v>
      </c>
      <c r="C10" s="3" t="s">
        <v>254</v>
      </c>
      <c r="D10" s="3" t="s">
        <v>255</v>
      </c>
      <c r="E10" s="3" t="s">
        <v>126</v>
      </c>
      <c r="F10" s="3" t="s">
        <v>213</v>
      </c>
      <c r="G10" s="3" t="s">
        <v>216</v>
      </c>
      <c r="H10" s="3" t="s">
        <v>217</v>
      </c>
      <c r="I10" s="3" t="s">
        <v>256</v>
      </c>
      <c r="J10" s="3" t="s">
        <v>219</v>
      </c>
      <c r="K10" s="3" t="s">
        <v>256</v>
      </c>
      <c r="L10" s="3" t="s">
        <v>256</v>
      </c>
      <c r="M10" s="3" t="s">
        <v>220</v>
      </c>
      <c r="N10" s="3" t="s">
        <v>220</v>
      </c>
      <c r="O10" s="3" t="s">
        <v>221</v>
      </c>
      <c r="P10" s="3" t="s">
        <v>222</v>
      </c>
      <c r="Q10" s="3" t="s">
        <v>223</v>
      </c>
      <c r="R10" s="3" t="s">
        <v>257</v>
      </c>
      <c r="S10" s="3" t="s">
        <v>225</v>
      </c>
      <c r="T10" s="3" t="s">
        <v>226</v>
      </c>
      <c r="U10" s="3" t="s">
        <v>227</v>
      </c>
      <c r="V10" s="3" t="s">
        <v>228</v>
      </c>
    </row>
    <row r="11" spans="1:22">
      <c r="A11" s="2">
        <v>999223370510897</v>
      </c>
      <c r="B11" s="3" t="s">
        <v>258</v>
      </c>
      <c r="C11" s="3" t="s">
        <v>259</v>
      </c>
      <c r="D11" s="3" t="s">
        <v>260</v>
      </c>
      <c r="E11" s="3" t="s">
        <v>120</v>
      </c>
      <c r="F11" s="3" t="s">
        <v>213</v>
      </c>
      <c r="G11" s="3" t="s">
        <v>216</v>
      </c>
      <c r="H11" s="3" t="s">
        <v>217</v>
      </c>
      <c r="I11" s="3" t="s">
        <v>261</v>
      </c>
      <c r="J11" s="3" t="s">
        <v>219</v>
      </c>
      <c r="K11" s="3" t="s">
        <v>261</v>
      </c>
      <c r="L11" s="3" t="s">
        <v>261</v>
      </c>
      <c r="M11" s="3" t="s">
        <v>220</v>
      </c>
      <c r="N11" s="3" t="s">
        <v>220</v>
      </c>
      <c r="O11" s="3" t="s">
        <v>221</v>
      </c>
      <c r="P11" s="3" t="s">
        <v>222</v>
      </c>
      <c r="Q11" s="3" t="s">
        <v>223</v>
      </c>
      <c r="R11" s="3" t="s">
        <v>262</v>
      </c>
      <c r="S11" s="3" t="s">
        <v>225</v>
      </c>
      <c r="T11" s="3" t="s">
        <v>226</v>
      </c>
      <c r="U11" s="3" t="s">
        <v>227</v>
      </c>
      <c r="V11" s="3" t="s">
        <v>228</v>
      </c>
    </row>
    <row r="12" spans="1:22">
      <c r="A12" s="2">
        <v>999223364373737</v>
      </c>
      <c r="B12" s="3" t="s">
        <v>263</v>
      </c>
      <c r="C12" s="3" t="s">
        <v>264</v>
      </c>
      <c r="D12" s="3" t="s">
        <v>265</v>
      </c>
      <c r="E12" s="3" t="s">
        <v>266</v>
      </c>
      <c r="F12" s="3" t="s">
        <v>263</v>
      </c>
      <c r="G12" s="3" t="s">
        <v>258</v>
      </c>
      <c r="H12" s="3" t="s">
        <v>217</v>
      </c>
      <c r="I12" s="3" t="s">
        <v>267</v>
      </c>
      <c r="J12" s="3" t="s">
        <v>219</v>
      </c>
      <c r="K12" s="3" t="s">
        <v>267</v>
      </c>
      <c r="L12" s="3" t="s">
        <v>267</v>
      </c>
      <c r="M12" s="3" t="s">
        <v>220</v>
      </c>
      <c r="N12" s="3" t="s">
        <v>220</v>
      </c>
      <c r="O12" s="3" t="s">
        <v>221</v>
      </c>
      <c r="P12" s="3" t="s">
        <v>222</v>
      </c>
      <c r="Q12" s="3" t="s">
        <v>223</v>
      </c>
      <c r="R12" s="3" t="s">
        <v>268</v>
      </c>
      <c r="S12" s="3" t="s">
        <v>225</v>
      </c>
      <c r="T12" s="3" t="s">
        <v>226</v>
      </c>
      <c r="U12" s="3" t="s">
        <v>227</v>
      </c>
      <c r="V12" s="3" t="s">
        <v>228</v>
      </c>
    </row>
    <row r="13" spans="1:22">
      <c r="A13" s="2">
        <v>999223364028677</v>
      </c>
      <c r="B13" s="3" t="s">
        <v>263</v>
      </c>
      <c r="C13" s="3" t="s">
        <v>269</v>
      </c>
      <c r="D13" s="3" t="s">
        <v>270</v>
      </c>
      <c r="E13" s="3" t="s">
        <v>271</v>
      </c>
      <c r="F13" s="3" t="s">
        <v>263</v>
      </c>
      <c r="G13" s="3" t="s">
        <v>258</v>
      </c>
      <c r="H13" s="3" t="s">
        <v>217</v>
      </c>
      <c r="I13" s="3" t="s">
        <v>272</v>
      </c>
      <c r="J13" s="3" t="s">
        <v>219</v>
      </c>
      <c r="K13" s="3" t="s">
        <v>272</v>
      </c>
      <c r="L13" s="3" t="s">
        <v>272</v>
      </c>
      <c r="M13" s="3" t="s">
        <v>220</v>
      </c>
      <c r="N13" s="3" t="s">
        <v>220</v>
      </c>
      <c r="O13" s="3" t="s">
        <v>221</v>
      </c>
      <c r="P13" s="3" t="s">
        <v>222</v>
      </c>
      <c r="Q13" s="3" t="s">
        <v>223</v>
      </c>
      <c r="R13" s="3" t="s">
        <v>273</v>
      </c>
      <c r="S13" s="3" t="s">
        <v>225</v>
      </c>
      <c r="T13" s="3" t="s">
        <v>226</v>
      </c>
      <c r="U13" s="3" t="s">
        <v>227</v>
      </c>
      <c r="V13" s="3" t="s">
        <v>228</v>
      </c>
    </row>
    <row r="14" spans="1:22">
      <c r="A14" s="2">
        <v>999223363844059</v>
      </c>
      <c r="B14" s="3" t="s">
        <v>263</v>
      </c>
      <c r="C14" s="3" t="s">
        <v>274</v>
      </c>
      <c r="D14" s="3" t="s">
        <v>275</v>
      </c>
      <c r="E14" s="3" t="s">
        <v>276</v>
      </c>
      <c r="F14" s="3" t="s">
        <v>213</v>
      </c>
      <c r="G14" s="3" t="s">
        <v>216</v>
      </c>
      <c r="H14" s="3" t="s">
        <v>217</v>
      </c>
      <c r="I14" s="3" t="s">
        <v>277</v>
      </c>
      <c r="J14" s="3" t="s">
        <v>219</v>
      </c>
      <c r="K14" s="3" t="s">
        <v>277</v>
      </c>
      <c r="L14" s="3" t="s">
        <v>277</v>
      </c>
      <c r="M14" s="3" t="s">
        <v>220</v>
      </c>
      <c r="N14" s="3" t="s">
        <v>220</v>
      </c>
      <c r="O14" s="3" t="s">
        <v>221</v>
      </c>
      <c r="P14" s="3" t="s">
        <v>222</v>
      </c>
      <c r="Q14" s="3" t="s">
        <v>223</v>
      </c>
      <c r="R14" s="3" t="s">
        <v>278</v>
      </c>
      <c r="S14" s="3" t="s">
        <v>225</v>
      </c>
      <c r="T14" s="3" t="s">
        <v>226</v>
      </c>
      <c r="U14" s="3" t="s">
        <v>227</v>
      </c>
      <c r="V14" s="3" t="s">
        <v>228</v>
      </c>
    </row>
    <row r="15" spans="1:22">
      <c r="A15" s="2">
        <v>999223363803947</v>
      </c>
      <c r="B15" s="3" t="s">
        <v>263</v>
      </c>
      <c r="C15" s="3" t="s">
        <v>279</v>
      </c>
      <c r="D15" s="3" t="s">
        <v>280</v>
      </c>
      <c r="E15" s="3" t="s">
        <v>281</v>
      </c>
      <c r="F15" s="3" t="s">
        <v>263</v>
      </c>
      <c r="G15" s="3" t="s">
        <v>258</v>
      </c>
      <c r="H15" s="3" t="s">
        <v>217</v>
      </c>
      <c r="I15" s="3" t="s">
        <v>282</v>
      </c>
      <c r="J15" s="3" t="s">
        <v>219</v>
      </c>
      <c r="K15" s="3" t="s">
        <v>282</v>
      </c>
      <c r="L15" s="3" t="s">
        <v>282</v>
      </c>
      <c r="M15" s="3" t="s">
        <v>220</v>
      </c>
      <c r="N15" s="3" t="s">
        <v>220</v>
      </c>
      <c r="O15" s="3" t="s">
        <v>221</v>
      </c>
      <c r="P15" s="3" t="s">
        <v>222</v>
      </c>
      <c r="Q15" s="3" t="s">
        <v>223</v>
      </c>
      <c r="R15" s="3" t="s">
        <v>283</v>
      </c>
      <c r="S15" s="3" t="s">
        <v>225</v>
      </c>
      <c r="T15" s="3" t="s">
        <v>226</v>
      </c>
      <c r="U15" s="3" t="s">
        <v>227</v>
      </c>
      <c r="V15" s="3" t="s">
        <v>228</v>
      </c>
    </row>
    <row r="16" spans="1:22">
      <c r="A16" s="2">
        <v>999223363205053</v>
      </c>
      <c r="B16" s="3" t="s">
        <v>263</v>
      </c>
      <c r="C16" s="3" t="s">
        <v>284</v>
      </c>
      <c r="D16" s="3" t="s">
        <v>285</v>
      </c>
      <c r="E16" s="3" t="s">
        <v>286</v>
      </c>
      <c r="F16" s="3" t="s">
        <v>263</v>
      </c>
      <c r="G16" s="3" t="s">
        <v>258</v>
      </c>
      <c r="H16" s="3" t="s">
        <v>217</v>
      </c>
      <c r="I16" s="3" t="s">
        <v>287</v>
      </c>
      <c r="J16" s="3" t="s">
        <v>219</v>
      </c>
      <c r="K16" s="3" t="s">
        <v>287</v>
      </c>
      <c r="L16" s="3" t="s">
        <v>287</v>
      </c>
      <c r="M16" s="3" t="s">
        <v>220</v>
      </c>
      <c r="N16" s="3" t="s">
        <v>220</v>
      </c>
      <c r="O16" s="3" t="s">
        <v>221</v>
      </c>
      <c r="P16" s="3" t="s">
        <v>222</v>
      </c>
      <c r="Q16" s="3" t="s">
        <v>223</v>
      </c>
      <c r="R16" s="3" t="s">
        <v>288</v>
      </c>
      <c r="S16" s="3" t="s">
        <v>225</v>
      </c>
      <c r="T16" s="3" t="s">
        <v>226</v>
      </c>
      <c r="U16" s="3" t="s">
        <v>227</v>
      </c>
      <c r="V16" s="3" t="s">
        <v>228</v>
      </c>
    </row>
    <row r="17" spans="1:22">
      <c r="A17" s="2">
        <v>999223362504898</v>
      </c>
      <c r="B17" s="3" t="s">
        <v>263</v>
      </c>
      <c r="C17" s="3" t="s">
        <v>289</v>
      </c>
      <c r="D17" s="3" t="s">
        <v>290</v>
      </c>
      <c r="E17" s="3" t="s">
        <v>291</v>
      </c>
      <c r="F17" s="3" t="s">
        <v>263</v>
      </c>
      <c r="G17" s="3" t="s">
        <v>258</v>
      </c>
      <c r="H17" s="3" t="s">
        <v>217</v>
      </c>
      <c r="I17" s="3" t="s">
        <v>292</v>
      </c>
      <c r="J17" s="3" t="s">
        <v>219</v>
      </c>
      <c r="K17" s="3" t="s">
        <v>292</v>
      </c>
      <c r="L17" s="3" t="s">
        <v>292</v>
      </c>
      <c r="M17" s="3" t="s">
        <v>220</v>
      </c>
      <c r="N17" s="3" t="s">
        <v>220</v>
      </c>
      <c r="O17" s="3" t="s">
        <v>221</v>
      </c>
      <c r="P17" s="3" t="s">
        <v>222</v>
      </c>
      <c r="Q17" s="3" t="s">
        <v>223</v>
      </c>
      <c r="R17" s="3" t="s">
        <v>293</v>
      </c>
      <c r="S17" s="3" t="s">
        <v>225</v>
      </c>
      <c r="T17" s="3" t="s">
        <v>226</v>
      </c>
      <c r="U17" s="3" t="s">
        <v>227</v>
      </c>
      <c r="V17" s="3" t="s">
        <v>228</v>
      </c>
    </row>
    <row r="18" spans="1:22">
      <c r="A18" s="2">
        <v>999223362447575</v>
      </c>
      <c r="B18" s="3" t="s">
        <v>263</v>
      </c>
      <c r="C18" s="3" t="s">
        <v>294</v>
      </c>
      <c r="D18" s="3" t="s">
        <v>295</v>
      </c>
      <c r="E18" s="3" t="s">
        <v>296</v>
      </c>
      <c r="F18" s="3" t="s">
        <v>263</v>
      </c>
      <c r="G18" s="3" t="s">
        <v>258</v>
      </c>
      <c r="H18" s="3" t="s">
        <v>217</v>
      </c>
      <c r="I18" s="3" t="s">
        <v>297</v>
      </c>
      <c r="J18" s="3" t="s">
        <v>219</v>
      </c>
      <c r="K18" s="3" t="s">
        <v>297</v>
      </c>
      <c r="L18" s="3" t="s">
        <v>297</v>
      </c>
      <c r="M18" s="3" t="s">
        <v>220</v>
      </c>
      <c r="N18" s="3" t="s">
        <v>220</v>
      </c>
      <c r="O18" s="3" t="s">
        <v>221</v>
      </c>
      <c r="P18" s="3" t="s">
        <v>222</v>
      </c>
      <c r="Q18" s="3" t="s">
        <v>223</v>
      </c>
      <c r="R18" s="3" t="s">
        <v>298</v>
      </c>
      <c r="S18" s="3" t="s">
        <v>225</v>
      </c>
      <c r="T18" s="3" t="s">
        <v>226</v>
      </c>
      <c r="U18" s="3" t="s">
        <v>227</v>
      </c>
      <c r="V18" s="3" t="s">
        <v>228</v>
      </c>
    </row>
    <row r="19" spans="1:22">
      <c r="A19" s="2">
        <v>999223359381551</v>
      </c>
      <c r="B19" s="3" t="s">
        <v>263</v>
      </c>
      <c r="C19" s="3" t="s">
        <v>299</v>
      </c>
      <c r="D19" s="3" t="s">
        <v>300</v>
      </c>
      <c r="E19" s="3" t="s">
        <v>301</v>
      </c>
      <c r="F19" s="3" t="s">
        <v>263</v>
      </c>
      <c r="G19" s="3" t="s">
        <v>258</v>
      </c>
      <c r="H19" s="3" t="s">
        <v>217</v>
      </c>
      <c r="I19" s="3" t="s">
        <v>302</v>
      </c>
      <c r="J19" s="3" t="s">
        <v>219</v>
      </c>
      <c r="K19" s="3" t="s">
        <v>302</v>
      </c>
      <c r="L19" s="3" t="s">
        <v>302</v>
      </c>
      <c r="M19" s="3" t="s">
        <v>220</v>
      </c>
      <c r="N19" s="3" t="s">
        <v>220</v>
      </c>
      <c r="O19" s="3" t="s">
        <v>221</v>
      </c>
      <c r="P19" s="3" t="s">
        <v>222</v>
      </c>
      <c r="Q19" s="3" t="s">
        <v>223</v>
      </c>
      <c r="R19" s="3" t="s">
        <v>303</v>
      </c>
      <c r="S19" s="3" t="s">
        <v>225</v>
      </c>
      <c r="T19" s="3" t="s">
        <v>226</v>
      </c>
      <c r="U19" s="3" t="s">
        <v>227</v>
      </c>
      <c r="V19" s="3" t="s">
        <v>228</v>
      </c>
    </row>
    <row r="20" spans="1:22">
      <c r="A20" s="2">
        <v>999223358878625</v>
      </c>
      <c r="B20" s="3" t="s">
        <v>263</v>
      </c>
      <c r="C20" s="3" t="s">
        <v>304</v>
      </c>
      <c r="D20" s="3" t="s">
        <v>305</v>
      </c>
      <c r="E20" s="3" t="s">
        <v>306</v>
      </c>
      <c r="F20" s="3" t="s">
        <v>263</v>
      </c>
      <c r="G20" s="3" t="s">
        <v>258</v>
      </c>
      <c r="H20" s="3" t="s">
        <v>217</v>
      </c>
      <c r="I20" s="3" t="s">
        <v>307</v>
      </c>
      <c r="J20" s="3" t="s">
        <v>219</v>
      </c>
      <c r="K20" s="3" t="s">
        <v>307</v>
      </c>
      <c r="L20" s="3" t="s">
        <v>307</v>
      </c>
      <c r="M20" s="3" t="s">
        <v>220</v>
      </c>
      <c r="N20" s="3" t="s">
        <v>220</v>
      </c>
      <c r="O20" s="3" t="s">
        <v>221</v>
      </c>
      <c r="P20" s="3" t="s">
        <v>222</v>
      </c>
      <c r="Q20" s="3" t="s">
        <v>223</v>
      </c>
      <c r="R20" s="3" t="s">
        <v>308</v>
      </c>
      <c r="S20" s="3" t="s">
        <v>225</v>
      </c>
      <c r="T20" s="3" t="s">
        <v>226</v>
      </c>
      <c r="U20" s="3" t="s">
        <v>227</v>
      </c>
      <c r="V20" s="3" t="s">
        <v>228</v>
      </c>
    </row>
    <row r="21" spans="1:22">
      <c r="A21" s="2">
        <v>999223358624492</v>
      </c>
      <c r="B21" s="3" t="s">
        <v>263</v>
      </c>
      <c r="C21" s="3" t="s">
        <v>309</v>
      </c>
      <c r="D21" s="3" t="s">
        <v>310</v>
      </c>
      <c r="E21" s="3" t="s">
        <v>311</v>
      </c>
      <c r="F21" s="3" t="s">
        <v>263</v>
      </c>
      <c r="G21" s="3" t="s">
        <v>258</v>
      </c>
      <c r="H21" s="3" t="s">
        <v>217</v>
      </c>
      <c r="I21" s="3" t="s">
        <v>312</v>
      </c>
      <c r="J21" s="3" t="s">
        <v>219</v>
      </c>
      <c r="K21" s="3" t="s">
        <v>312</v>
      </c>
      <c r="L21" s="3" t="s">
        <v>312</v>
      </c>
      <c r="M21" s="3" t="s">
        <v>220</v>
      </c>
      <c r="N21" s="3" t="s">
        <v>220</v>
      </c>
      <c r="O21" s="3" t="s">
        <v>221</v>
      </c>
      <c r="P21" s="3" t="s">
        <v>222</v>
      </c>
      <c r="Q21" s="3" t="s">
        <v>223</v>
      </c>
      <c r="R21" s="3" t="s">
        <v>313</v>
      </c>
      <c r="S21" s="3" t="s">
        <v>225</v>
      </c>
      <c r="T21" s="3" t="s">
        <v>226</v>
      </c>
      <c r="U21" s="3" t="s">
        <v>227</v>
      </c>
      <c r="V21" s="3" t="s">
        <v>228</v>
      </c>
    </row>
    <row r="22" spans="1:22">
      <c r="A22" s="2">
        <v>999223357520346</v>
      </c>
      <c r="B22" s="3" t="s">
        <v>263</v>
      </c>
      <c r="C22" s="3" t="s">
        <v>314</v>
      </c>
      <c r="D22" s="3" t="s">
        <v>315</v>
      </c>
      <c r="E22" s="3" t="s">
        <v>316</v>
      </c>
      <c r="F22" s="3" t="s">
        <v>263</v>
      </c>
      <c r="G22" s="3" t="s">
        <v>258</v>
      </c>
      <c r="H22" s="3" t="s">
        <v>217</v>
      </c>
      <c r="I22" s="3" t="s">
        <v>317</v>
      </c>
      <c r="J22" s="3" t="s">
        <v>219</v>
      </c>
      <c r="K22" s="3" t="s">
        <v>317</v>
      </c>
      <c r="L22" s="3" t="s">
        <v>317</v>
      </c>
      <c r="M22" s="3" t="s">
        <v>220</v>
      </c>
      <c r="N22" s="3" t="s">
        <v>220</v>
      </c>
      <c r="O22" s="3" t="s">
        <v>221</v>
      </c>
      <c r="P22" s="3" t="s">
        <v>222</v>
      </c>
      <c r="Q22" s="3" t="s">
        <v>223</v>
      </c>
      <c r="R22" s="3" t="s">
        <v>318</v>
      </c>
      <c r="S22" s="3" t="s">
        <v>225</v>
      </c>
      <c r="T22" s="3" t="s">
        <v>226</v>
      </c>
      <c r="U22" s="3" t="s">
        <v>227</v>
      </c>
      <c r="V22" s="3" t="s">
        <v>228</v>
      </c>
    </row>
    <row r="23" spans="1:22">
      <c r="A23" s="2">
        <v>999223356459267</v>
      </c>
      <c r="B23" s="3" t="s">
        <v>263</v>
      </c>
      <c r="C23" s="3" t="s">
        <v>319</v>
      </c>
      <c r="D23" s="3" t="s">
        <v>255</v>
      </c>
      <c r="E23" s="3" t="s">
        <v>320</v>
      </c>
      <c r="F23" s="3" t="s">
        <v>263</v>
      </c>
      <c r="G23" s="3" t="s">
        <v>258</v>
      </c>
      <c r="H23" s="3" t="s">
        <v>217</v>
      </c>
      <c r="I23" s="3" t="s">
        <v>321</v>
      </c>
      <c r="J23" s="3" t="s">
        <v>219</v>
      </c>
      <c r="K23" s="3" t="s">
        <v>321</v>
      </c>
      <c r="L23" s="3" t="s">
        <v>321</v>
      </c>
      <c r="M23" s="3" t="s">
        <v>220</v>
      </c>
      <c r="N23" s="3" t="s">
        <v>220</v>
      </c>
      <c r="O23" s="3" t="s">
        <v>221</v>
      </c>
      <c r="P23" s="3" t="s">
        <v>222</v>
      </c>
      <c r="Q23" s="3" t="s">
        <v>223</v>
      </c>
      <c r="R23" s="3" t="s">
        <v>322</v>
      </c>
      <c r="S23" s="3" t="s">
        <v>225</v>
      </c>
      <c r="T23" s="3" t="s">
        <v>226</v>
      </c>
      <c r="U23" s="3" t="s">
        <v>227</v>
      </c>
      <c r="V23" s="3" t="s">
        <v>228</v>
      </c>
    </row>
    <row r="24" spans="1:22">
      <c r="A24" s="2">
        <v>999223348448059</v>
      </c>
      <c r="B24" s="3" t="s">
        <v>323</v>
      </c>
      <c r="C24" s="3" t="s">
        <v>324</v>
      </c>
      <c r="D24" s="3" t="s">
        <v>325</v>
      </c>
      <c r="E24" s="3" t="s">
        <v>326</v>
      </c>
      <c r="F24" s="3" t="s">
        <v>213</v>
      </c>
      <c r="G24" s="3" t="s">
        <v>216</v>
      </c>
      <c r="H24" s="3" t="s">
        <v>217</v>
      </c>
      <c r="I24" s="3" t="s">
        <v>327</v>
      </c>
      <c r="J24" s="3" t="s">
        <v>219</v>
      </c>
      <c r="K24" s="3" t="s">
        <v>327</v>
      </c>
      <c r="L24" s="3" t="s">
        <v>327</v>
      </c>
      <c r="M24" s="3" t="s">
        <v>220</v>
      </c>
      <c r="N24" s="3" t="s">
        <v>220</v>
      </c>
      <c r="O24" s="3" t="s">
        <v>221</v>
      </c>
      <c r="P24" s="3" t="s">
        <v>222</v>
      </c>
      <c r="Q24" s="3" t="s">
        <v>223</v>
      </c>
      <c r="R24" s="3" t="s">
        <v>328</v>
      </c>
      <c r="S24" s="3" t="s">
        <v>225</v>
      </c>
      <c r="T24" s="3" t="s">
        <v>226</v>
      </c>
      <c r="U24" s="3" t="s">
        <v>227</v>
      </c>
      <c r="V24" s="3" t="s">
        <v>228</v>
      </c>
    </row>
    <row r="25" spans="1:22">
      <c r="A25" s="2">
        <v>999223347777402</v>
      </c>
      <c r="B25" s="3" t="s">
        <v>323</v>
      </c>
      <c r="C25" s="3" t="s">
        <v>329</v>
      </c>
      <c r="D25" s="3" t="s">
        <v>330</v>
      </c>
      <c r="E25" s="3" t="s">
        <v>103</v>
      </c>
      <c r="F25" s="3" t="s">
        <v>213</v>
      </c>
      <c r="G25" s="3" t="s">
        <v>216</v>
      </c>
      <c r="H25" s="3" t="s">
        <v>217</v>
      </c>
      <c r="I25" s="3" t="s">
        <v>331</v>
      </c>
      <c r="J25" s="3" t="s">
        <v>219</v>
      </c>
      <c r="K25" s="3" t="s">
        <v>331</v>
      </c>
      <c r="L25" s="3" t="s">
        <v>331</v>
      </c>
      <c r="M25" s="3" t="s">
        <v>220</v>
      </c>
      <c r="N25" s="3" t="s">
        <v>220</v>
      </c>
      <c r="O25" s="3" t="s">
        <v>221</v>
      </c>
      <c r="P25" s="3" t="s">
        <v>222</v>
      </c>
      <c r="Q25" s="3" t="s">
        <v>223</v>
      </c>
      <c r="R25" s="3" t="s">
        <v>332</v>
      </c>
      <c r="S25" s="3" t="s">
        <v>225</v>
      </c>
      <c r="T25" s="3" t="s">
        <v>226</v>
      </c>
      <c r="U25" s="3" t="s">
        <v>227</v>
      </c>
      <c r="V25" s="3" t="s">
        <v>228</v>
      </c>
    </row>
    <row r="26" spans="1:22">
      <c r="A26" s="2">
        <v>999223342980350</v>
      </c>
      <c r="B26" s="3" t="s">
        <v>323</v>
      </c>
      <c r="C26" s="3" t="s">
        <v>333</v>
      </c>
      <c r="D26" s="3" t="s">
        <v>334</v>
      </c>
      <c r="E26" s="3" t="s">
        <v>97</v>
      </c>
      <c r="F26" s="3" t="s">
        <v>213</v>
      </c>
      <c r="G26" s="3" t="s">
        <v>216</v>
      </c>
      <c r="H26" s="3" t="s">
        <v>217</v>
      </c>
      <c r="I26" s="3" t="s">
        <v>335</v>
      </c>
      <c r="J26" s="3" t="s">
        <v>219</v>
      </c>
      <c r="K26" s="3" t="s">
        <v>335</v>
      </c>
      <c r="L26" s="3" t="s">
        <v>335</v>
      </c>
      <c r="M26" s="3" t="s">
        <v>220</v>
      </c>
      <c r="N26" s="3" t="s">
        <v>220</v>
      </c>
      <c r="O26" s="3" t="s">
        <v>221</v>
      </c>
      <c r="P26" s="3" t="s">
        <v>222</v>
      </c>
      <c r="Q26" s="3" t="s">
        <v>223</v>
      </c>
      <c r="R26" s="3" t="s">
        <v>336</v>
      </c>
      <c r="S26" s="3" t="s">
        <v>225</v>
      </c>
      <c r="T26" s="3" t="s">
        <v>226</v>
      </c>
      <c r="U26" s="3" t="s">
        <v>227</v>
      </c>
      <c r="V26" s="3" t="s">
        <v>228</v>
      </c>
    </row>
    <row r="27" spans="1:22">
      <c r="A27" s="2">
        <v>999223338995477</v>
      </c>
      <c r="B27" s="3" t="s">
        <v>337</v>
      </c>
      <c r="C27" s="3" t="s">
        <v>338</v>
      </c>
      <c r="D27" s="3" t="s">
        <v>339</v>
      </c>
      <c r="E27" s="3" t="s">
        <v>90</v>
      </c>
      <c r="F27" s="3" t="s">
        <v>258</v>
      </c>
      <c r="G27" s="3" t="s">
        <v>216</v>
      </c>
      <c r="H27" s="3" t="s">
        <v>217</v>
      </c>
      <c r="I27" s="3" t="s">
        <v>340</v>
      </c>
      <c r="J27" s="3" t="s">
        <v>219</v>
      </c>
      <c r="K27" s="3" t="s">
        <v>340</v>
      </c>
      <c r="L27" s="3" t="s">
        <v>340</v>
      </c>
      <c r="M27" s="3" t="s">
        <v>220</v>
      </c>
      <c r="N27" s="3" t="s">
        <v>220</v>
      </c>
      <c r="O27" s="3" t="s">
        <v>221</v>
      </c>
      <c r="P27" s="3" t="s">
        <v>222</v>
      </c>
      <c r="Q27" s="3" t="s">
        <v>223</v>
      </c>
      <c r="R27" s="3" t="s">
        <v>341</v>
      </c>
      <c r="S27" s="3" t="s">
        <v>225</v>
      </c>
      <c r="T27" s="3" t="s">
        <v>226</v>
      </c>
      <c r="U27" s="3" t="s">
        <v>227</v>
      </c>
      <c r="V27" s="3" t="s">
        <v>228</v>
      </c>
    </row>
    <row r="28" spans="1:22">
      <c r="A28" s="2">
        <v>999223338547048</v>
      </c>
      <c r="B28" s="3" t="s">
        <v>337</v>
      </c>
      <c r="C28" s="3" t="s">
        <v>342</v>
      </c>
      <c r="D28" s="3" t="s">
        <v>339</v>
      </c>
      <c r="E28" s="3" t="s">
        <v>87</v>
      </c>
      <c r="F28" s="3" t="s">
        <v>258</v>
      </c>
      <c r="G28" s="3" t="s">
        <v>216</v>
      </c>
      <c r="H28" s="3" t="s">
        <v>217</v>
      </c>
      <c r="I28" s="3" t="s">
        <v>340</v>
      </c>
      <c r="J28" s="3" t="s">
        <v>219</v>
      </c>
      <c r="K28" s="3" t="s">
        <v>340</v>
      </c>
      <c r="L28" s="3" t="s">
        <v>340</v>
      </c>
      <c r="M28" s="3" t="s">
        <v>220</v>
      </c>
      <c r="N28" s="3" t="s">
        <v>220</v>
      </c>
      <c r="O28" s="3" t="s">
        <v>221</v>
      </c>
      <c r="P28" s="3" t="s">
        <v>222</v>
      </c>
      <c r="Q28" s="3" t="s">
        <v>223</v>
      </c>
      <c r="R28" s="3" t="s">
        <v>343</v>
      </c>
      <c r="S28" s="3" t="s">
        <v>225</v>
      </c>
      <c r="T28" s="3" t="s">
        <v>226</v>
      </c>
      <c r="U28" s="3" t="s">
        <v>227</v>
      </c>
      <c r="V28" s="3" t="s">
        <v>228</v>
      </c>
    </row>
    <row r="29" spans="1:22">
      <c r="A29" s="2">
        <v>999223338471288</v>
      </c>
      <c r="B29" s="3" t="s">
        <v>337</v>
      </c>
      <c r="C29" s="3" t="s">
        <v>344</v>
      </c>
      <c r="D29" s="3" t="s">
        <v>339</v>
      </c>
      <c r="E29" s="3" t="s">
        <v>83</v>
      </c>
      <c r="F29" s="3" t="s">
        <v>258</v>
      </c>
      <c r="G29" s="3" t="s">
        <v>216</v>
      </c>
      <c r="H29" s="3" t="s">
        <v>217</v>
      </c>
      <c r="I29" s="3" t="s">
        <v>345</v>
      </c>
      <c r="J29" s="3" t="s">
        <v>219</v>
      </c>
      <c r="K29" s="3" t="s">
        <v>345</v>
      </c>
      <c r="L29" s="3" t="s">
        <v>345</v>
      </c>
      <c r="M29" s="3" t="s">
        <v>220</v>
      </c>
      <c r="N29" s="3" t="s">
        <v>220</v>
      </c>
      <c r="O29" s="3" t="s">
        <v>221</v>
      </c>
      <c r="P29" s="3" t="s">
        <v>222</v>
      </c>
      <c r="Q29" s="3" t="s">
        <v>223</v>
      </c>
      <c r="R29" s="3" t="s">
        <v>346</v>
      </c>
      <c r="S29" s="3" t="s">
        <v>225</v>
      </c>
      <c r="T29" s="3" t="s">
        <v>226</v>
      </c>
      <c r="U29" s="3" t="s">
        <v>227</v>
      </c>
      <c r="V29" s="3" t="s">
        <v>228</v>
      </c>
    </row>
    <row r="30" spans="1:22">
      <c r="A30" s="2">
        <v>999223338266668</v>
      </c>
      <c r="B30" s="3" t="s">
        <v>337</v>
      </c>
      <c r="C30" s="3" t="s">
        <v>347</v>
      </c>
      <c r="D30" s="3" t="s">
        <v>339</v>
      </c>
      <c r="E30" s="3" t="s">
        <v>79</v>
      </c>
      <c r="F30" s="3" t="s">
        <v>263</v>
      </c>
      <c r="G30" s="3" t="s">
        <v>216</v>
      </c>
      <c r="H30" s="3" t="s">
        <v>217</v>
      </c>
      <c r="I30" s="3" t="s">
        <v>348</v>
      </c>
      <c r="J30" s="3" t="s">
        <v>219</v>
      </c>
      <c r="K30" s="3" t="s">
        <v>348</v>
      </c>
      <c r="L30" s="3" t="s">
        <v>348</v>
      </c>
      <c r="M30" s="3" t="s">
        <v>220</v>
      </c>
      <c r="N30" s="3" t="s">
        <v>220</v>
      </c>
      <c r="O30" s="3" t="s">
        <v>221</v>
      </c>
      <c r="P30" s="3" t="s">
        <v>222</v>
      </c>
      <c r="Q30" s="3" t="s">
        <v>223</v>
      </c>
      <c r="R30" s="3" t="s">
        <v>349</v>
      </c>
      <c r="S30" s="3" t="s">
        <v>225</v>
      </c>
      <c r="T30" s="3" t="s">
        <v>226</v>
      </c>
      <c r="U30" s="3" t="s">
        <v>227</v>
      </c>
      <c r="V30" s="3" t="s">
        <v>228</v>
      </c>
    </row>
    <row r="31" spans="1:22">
      <c r="A31" s="2">
        <v>999223305882749</v>
      </c>
      <c r="B31" s="3" t="s">
        <v>350</v>
      </c>
      <c r="C31" s="3" t="s">
        <v>351</v>
      </c>
      <c r="D31" s="3" t="s">
        <v>352</v>
      </c>
      <c r="E31" s="3" t="s">
        <v>68</v>
      </c>
      <c r="F31" s="3" t="s">
        <v>263</v>
      </c>
      <c r="G31" s="3" t="s">
        <v>216</v>
      </c>
      <c r="H31" s="3" t="s">
        <v>217</v>
      </c>
      <c r="I31" s="3" t="s">
        <v>353</v>
      </c>
      <c r="J31" s="3" t="s">
        <v>219</v>
      </c>
      <c r="K31" s="3" t="s">
        <v>353</v>
      </c>
      <c r="L31" s="3" t="s">
        <v>353</v>
      </c>
      <c r="M31" s="3" t="s">
        <v>220</v>
      </c>
      <c r="N31" s="3" t="s">
        <v>220</v>
      </c>
      <c r="O31" s="3" t="s">
        <v>221</v>
      </c>
      <c r="P31" s="3" t="s">
        <v>222</v>
      </c>
      <c r="Q31" s="3" t="s">
        <v>223</v>
      </c>
      <c r="R31" s="3" t="s">
        <v>354</v>
      </c>
      <c r="S31" s="3" t="s">
        <v>225</v>
      </c>
      <c r="T31" s="3" t="s">
        <v>226</v>
      </c>
      <c r="U31" s="3" t="s">
        <v>227</v>
      </c>
      <c r="V31" s="3" t="s">
        <v>228</v>
      </c>
    </row>
    <row r="32" spans="1:22">
      <c r="A32" s="2">
        <v>999223268976519</v>
      </c>
      <c r="B32" s="3" t="s">
        <v>355</v>
      </c>
      <c r="C32" s="3" t="s">
        <v>356</v>
      </c>
      <c r="D32" s="3" t="s">
        <v>357</v>
      </c>
      <c r="E32" s="3" t="s">
        <v>62</v>
      </c>
      <c r="F32" s="3" t="s">
        <v>213</v>
      </c>
      <c r="G32" s="3" t="s">
        <v>216</v>
      </c>
      <c r="H32" s="3" t="s">
        <v>217</v>
      </c>
      <c r="I32" s="3" t="s">
        <v>358</v>
      </c>
      <c r="J32" s="3" t="s">
        <v>219</v>
      </c>
      <c r="K32" s="3" t="s">
        <v>358</v>
      </c>
      <c r="L32" s="3" t="s">
        <v>358</v>
      </c>
      <c r="M32" s="3" t="s">
        <v>220</v>
      </c>
      <c r="N32" s="3" t="s">
        <v>220</v>
      </c>
      <c r="O32" s="3" t="s">
        <v>221</v>
      </c>
      <c r="P32" s="3" t="s">
        <v>222</v>
      </c>
      <c r="Q32" s="3" t="s">
        <v>223</v>
      </c>
      <c r="R32" s="3" t="s">
        <v>359</v>
      </c>
      <c r="S32" s="3" t="s">
        <v>225</v>
      </c>
      <c r="T32" s="3" t="s">
        <v>226</v>
      </c>
      <c r="U32" s="3" t="s">
        <v>227</v>
      </c>
      <c r="V32" s="3" t="s">
        <v>228</v>
      </c>
    </row>
    <row r="33" spans="1:22">
      <c r="A33" s="2">
        <v>999223268140930</v>
      </c>
      <c r="B33" s="3" t="s">
        <v>355</v>
      </c>
      <c r="C33" s="3" t="s">
        <v>360</v>
      </c>
      <c r="D33" s="3" t="s">
        <v>361</v>
      </c>
      <c r="E33" s="3" t="s">
        <v>56</v>
      </c>
      <c r="F33" s="3" t="s">
        <v>263</v>
      </c>
      <c r="G33" s="3" t="s">
        <v>216</v>
      </c>
      <c r="H33" s="3" t="s">
        <v>217</v>
      </c>
      <c r="I33" s="3" t="s">
        <v>362</v>
      </c>
      <c r="J33" s="3" t="s">
        <v>219</v>
      </c>
      <c r="K33" s="3" t="s">
        <v>362</v>
      </c>
      <c r="L33" s="3" t="s">
        <v>362</v>
      </c>
      <c r="M33" s="3" t="s">
        <v>220</v>
      </c>
      <c r="N33" s="3" t="s">
        <v>220</v>
      </c>
      <c r="O33" s="3" t="s">
        <v>221</v>
      </c>
      <c r="P33" s="3" t="s">
        <v>222</v>
      </c>
      <c r="Q33" s="3" t="s">
        <v>223</v>
      </c>
      <c r="R33" s="3" t="s">
        <v>363</v>
      </c>
      <c r="S33" s="3" t="s">
        <v>225</v>
      </c>
      <c r="T33" s="3" t="s">
        <v>226</v>
      </c>
      <c r="U33" s="3" t="s">
        <v>227</v>
      </c>
      <c r="V33" s="3" t="s">
        <v>228</v>
      </c>
    </row>
    <row r="34" spans="1:22">
      <c r="A34" s="2">
        <v>999223267716886</v>
      </c>
      <c r="B34" s="3" t="s">
        <v>355</v>
      </c>
      <c r="C34" s="3" t="s">
        <v>364</v>
      </c>
      <c r="D34" s="3" t="s">
        <v>365</v>
      </c>
      <c r="E34" s="3" t="s">
        <v>366</v>
      </c>
      <c r="F34" s="3" t="s">
        <v>263</v>
      </c>
      <c r="G34" s="3" t="s">
        <v>258</v>
      </c>
      <c r="H34" s="3" t="s">
        <v>217</v>
      </c>
      <c r="I34" s="3" t="s">
        <v>367</v>
      </c>
      <c r="J34" s="3" t="s">
        <v>219</v>
      </c>
      <c r="K34" s="3" t="s">
        <v>367</v>
      </c>
      <c r="L34" s="3" t="s">
        <v>367</v>
      </c>
      <c r="M34" s="3" t="s">
        <v>220</v>
      </c>
      <c r="N34" s="3" t="s">
        <v>220</v>
      </c>
      <c r="O34" s="3" t="s">
        <v>221</v>
      </c>
      <c r="P34" s="3" t="s">
        <v>222</v>
      </c>
      <c r="Q34" s="3" t="s">
        <v>223</v>
      </c>
      <c r="R34" s="3" t="s">
        <v>368</v>
      </c>
      <c r="S34" s="3" t="s">
        <v>225</v>
      </c>
      <c r="T34" s="3" t="s">
        <v>226</v>
      </c>
      <c r="U34" s="3" t="s">
        <v>227</v>
      </c>
      <c r="V34" s="3" t="s">
        <v>228</v>
      </c>
    </row>
    <row r="35" spans="1:22">
      <c r="A35" s="2">
        <v>999223218243793</v>
      </c>
      <c r="B35" s="3" t="s">
        <v>369</v>
      </c>
      <c r="C35" s="3" t="s">
        <v>370</v>
      </c>
      <c r="D35" s="3" t="s">
        <v>371</v>
      </c>
      <c r="E35" s="3" t="s">
        <v>372</v>
      </c>
      <c r="F35" s="3" t="s">
        <v>373</v>
      </c>
      <c r="G35" s="3" t="s">
        <v>258</v>
      </c>
      <c r="H35" s="3" t="s">
        <v>217</v>
      </c>
      <c r="I35" s="3" t="s">
        <v>374</v>
      </c>
      <c r="J35" s="3" t="s">
        <v>219</v>
      </c>
      <c r="K35" s="3" t="s">
        <v>374</v>
      </c>
      <c r="L35" s="3" t="s">
        <v>374</v>
      </c>
      <c r="M35" s="3" t="s">
        <v>220</v>
      </c>
      <c r="N35" s="3" t="s">
        <v>220</v>
      </c>
      <c r="O35" s="3" t="s">
        <v>221</v>
      </c>
      <c r="P35" s="3" t="s">
        <v>222</v>
      </c>
      <c r="Q35" s="3" t="s">
        <v>223</v>
      </c>
      <c r="R35" s="3" t="s">
        <v>375</v>
      </c>
      <c r="S35" s="3" t="s">
        <v>225</v>
      </c>
      <c r="T35" s="3" t="s">
        <v>226</v>
      </c>
      <c r="U35" s="3" t="s">
        <v>227</v>
      </c>
      <c r="V35" s="3" t="s">
        <v>228</v>
      </c>
    </row>
    <row r="36" spans="1:22">
      <c r="A36" s="2">
        <v>999223218243120</v>
      </c>
      <c r="B36" s="3" t="s">
        <v>369</v>
      </c>
      <c r="C36" s="3" t="s">
        <v>376</v>
      </c>
      <c r="D36" s="3" t="s">
        <v>371</v>
      </c>
      <c r="E36" s="3" t="s">
        <v>184</v>
      </c>
      <c r="F36" s="3" t="s">
        <v>373</v>
      </c>
      <c r="G36" s="3" t="s">
        <v>258</v>
      </c>
      <c r="H36" s="3" t="s">
        <v>217</v>
      </c>
      <c r="I36" s="3" t="s">
        <v>374</v>
      </c>
      <c r="J36" s="3" t="s">
        <v>219</v>
      </c>
      <c r="K36" s="3" t="s">
        <v>374</v>
      </c>
      <c r="L36" s="3" t="s">
        <v>377</v>
      </c>
      <c r="M36" s="3" t="s">
        <v>378</v>
      </c>
      <c r="N36" s="3" t="s">
        <v>378</v>
      </c>
      <c r="O36" s="3" t="s">
        <v>221</v>
      </c>
      <c r="P36" s="3" t="s">
        <v>222</v>
      </c>
      <c r="Q36" s="3" t="s">
        <v>223</v>
      </c>
      <c r="R36" s="3" t="s">
        <v>379</v>
      </c>
      <c r="S36" s="3" t="s">
        <v>225</v>
      </c>
      <c r="T36" s="3" t="s">
        <v>226</v>
      </c>
      <c r="U36" s="3" t="s">
        <v>227</v>
      </c>
      <c r="V36" s="3" t="s">
        <v>228</v>
      </c>
    </row>
    <row r="37" spans="1:22">
      <c r="A37" s="2">
        <v>999223215501725</v>
      </c>
      <c r="B37" s="3" t="s">
        <v>380</v>
      </c>
      <c r="C37" s="3" t="s">
        <v>381</v>
      </c>
      <c r="D37" s="3" t="s">
        <v>382</v>
      </c>
      <c r="E37" s="3" t="s">
        <v>383</v>
      </c>
      <c r="F37" s="3" t="s">
        <v>213</v>
      </c>
      <c r="G37" s="3" t="s">
        <v>216</v>
      </c>
      <c r="H37" s="3" t="s">
        <v>217</v>
      </c>
      <c r="I37" s="3" t="s">
        <v>384</v>
      </c>
      <c r="J37" s="3" t="s">
        <v>219</v>
      </c>
      <c r="K37" s="3" t="s">
        <v>384</v>
      </c>
      <c r="L37" s="3" t="s">
        <v>384</v>
      </c>
      <c r="M37" s="3" t="s">
        <v>220</v>
      </c>
      <c r="N37" s="3" t="s">
        <v>220</v>
      </c>
      <c r="O37" s="3" t="s">
        <v>221</v>
      </c>
      <c r="P37" s="3" t="s">
        <v>222</v>
      </c>
      <c r="Q37" s="3" t="s">
        <v>223</v>
      </c>
      <c r="R37" s="3" t="s">
        <v>385</v>
      </c>
      <c r="S37" s="3" t="s">
        <v>225</v>
      </c>
      <c r="T37" s="3" t="s">
        <v>226</v>
      </c>
      <c r="U37" s="3" t="s">
        <v>227</v>
      </c>
      <c r="V37" s="3" t="s">
        <v>228</v>
      </c>
    </row>
    <row r="38" spans="1:22">
      <c r="A38" s="2">
        <v>999223212250822</v>
      </c>
      <c r="B38" s="3" t="s">
        <v>380</v>
      </c>
      <c r="C38" s="3" t="s">
        <v>386</v>
      </c>
      <c r="D38" s="3" t="s">
        <v>387</v>
      </c>
      <c r="E38" s="3" t="s">
        <v>388</v>
      </c>
      <c r="F38" s="3" t="s">
        <v>323</v>
      </c>
      <c r="G38" s="3" t="s">
        <v>258</v>
      </c>
      <c r="H38" s="3" t="s">
        <v>217</v>
      </c>
      <c r="I38" s="3" t="s">
        <v>221</v>
      </c>
      <c r="J38" s="3" t="s">
        <v>219</v>
      </c>
      <c r="K38" s="3" t="s">
        <v>221</v>
      </c>
      <c r="L38" s="3" t="s">
        <v>221</v>
      </c>
      <c r="M38" s="3" t="s">
        <v>220</v>
      </c>
      <c r="N38" s="3" t="s">
        <v>220</v>
      </c>
      <c r="O38" s="3" t="s">
        <v>221</v>
      </c>
      <c r="P38" s="3" t="s">
        <v>222</v>
      </c>
      <c r="Q38" s="3" t="s">
        <v>223</v>
      </c>
      <c r="R38" s="3" t="s">
        <v>389</v>
      </c>
      <c r="S38" s="3" t="s">
        <v>225</v>
      </c>
      <c r="T38" s="3" t="s">
        <v>226</v>
      </c>
      <c r="U38" s="3" t="s">
        <v>227</v>
      </c>
      <c r="V38" s="3" t="s">
        <v>228</v>
      </c>
    </row>
    <row r="39" spans="1:22">
      <c r="A39" s="2">
        <v>999223187828156</v>
      </c>
      <c r="B39" s="3" t="s">
        <v>390</v>
      </c>
      <c r="C39" s="3" t="s">
        <v>391</v>
      </c>
      <c r="D39" s="3" t="s">
        <v>365</v>
      </c>
      <c r="E39" s="3" t="s">
        <v>392</v>
      </c>
      <c r="F39" s="3" t="s">
        <v>213</v>
      </c>
      <c r="G39" s="3" t="s">
        <v>216</v>
      </c>
      <c r="H39" s="3" t="s">
        <v>217</v>
      </c>
      <c r="I39" s="3" t="s">
        <v>393</v>
      </c>
      <c r="J39" s="3" t="s">
        <v>219</v>
      </c>
      <c r="K39" s="3" t="s">
        <v>393</v>
      </c>
      <c r="L39" s="3" t="s">
        <v>393</v>
      </c>
      <c r="M39" s="3" t="s">
        <v>220</v>
      </c>
      <c r="N39" s="3" t="s">
        <v>220</v>
      </c>
      <c r="O39" s="3" t="s">
        <v>221</v>
      </c>
      <c r="P39" s="3" t="s">
        <v>222</v>
      </c>
      <c r="Q39" s="3" t="s">
        <v>223</v>
      </c>
      <c r="R39" s="3" t="s">
        <v>394</v>
      </c>
      <c r="S39" s="3" t="s">
        <v>225</v>
      </c>
      <c r="T39" s="3" t="s">
        <v>226</v>
      </c>
      <c r="U39" s="3" t="s">
        <v>227</v>
      </c>
      <c r="V39" s="3" t="s">
        <v>228</v>
      </c>
    </row>
    <row r="40" spans="1:22">
      <c r="A40" s="2">
        <v>999223148576636</v>
      </c>
      <c r="B40" s="3" t="s">
        <v>395</v>
      </c>
      <c r="C40" s="3" t="s">
        <v>396</v>
      </c>
      <c r="D40" s="3" t="s">
        <v>397</v>
      </c>
      <c r="E40" s="3" t="s">
        <v>398</v>
      </c>
      <c r="F40" s="3" t="s">
        <v>263</v>
      </c>
      <c r="G40" s="3" t="s">
        <v>258</v>
      </c>
      <c r="H40" s="3" t="s">
        <v>217</v>
      </c>
      <c r="I40" s="3" t="s">
        <v>399</v>
      </c>
      <c r="J40" s="3" t="s">
        <v>219</v>
      </c>
      <c r="K40" s="3" t="s">
        <v>399</v>
      </c>
      <c r="L40" s="3" t="s">
        <v>399</v>
      </c>
      <c r="M40" s="3" t="s">
        <v>220</v>
      </c>
      <c r="N40" s="3" t="s">
        <v>220</v>
      </c>
      <c r="O40" s="3" t="s">
        <v>221</v>
      </c>
      <c r="P40" s="3" t="s">
        <v>222</v>
      </c>
      <c r="Q40" s="3" t="s">
        <v>223</v>
      </c>
      <c r="R40" s="3" t="s">
        <v>400</v>
      </c>
      <c r="S40" s="3" t="s">
        <v>225</v>
      </c>
      <c r="T40" s="3" t="s">
        <v>226</v>
      </c>
      <c r="U40" s="3" t="s">
        <v>227</v>
      </c>
      <c r="V40" s="3" t="s">
        <v>228</v>
      </c>
    </row>
    <row r="41" spans="1:22">
      <c r="A41" s="2">
        <v>999223122656880</v>
      </c>
      <c r="B41" s="3" t="s">
        <v>401</v>
      </c>
      <c r="C41" s="3" t="s">
        <v>402</v>
      </c>
      <c r="D41" s="3" t="s">
        <v>365</v>
      </c>
      <c r="E41" s="3" t="s">
        <v>403</v>
      </c>
      <c r="F41" s="3" t="s">
        <v>337</v>
      </c>
      <c r="G41" s="3" t="s">
        <v>216</v>
      </c>
      <c r="H41" s="3" t="s">
        <v>217</v>
      </c>
      <c r="I41" s="3" t="s">
        <v>404</v>
      </c>
      <c r="J41" s="3" t="s">
        <v>219</v>
      </c>
      <c r="K41" s="3" t="s">
        <v>404</v>
      </c>
      <c r="L41" s="3" t="s">
        <v>404</v>
      </c>
      <c r="M41" s="3" t="s">
        <v>220</v>
      </c>
      <c r="N41" s="3" t="s">
        <v>220</v>
      </c>
      <c r="O41" s="3" t="s">
        <v>221</v>
      </c>
      <c r="P41" s="3" t="s">
        <v>222</v>
      </c>
      <c r="Q41" s="3" t="s">
        <v>223</v>
      </c>
      <c r="R41" s="3" t="s">
        <v>405</v>
      </c>
      <c r="S41" s="3" t="s">
        <v>225</v>
      </c>
      <c r="T41" s="3" t="s">
        <v>226</v>
      </c>
      <c r="U41" s="3" t="s">
        <v>227</v>
      </c>
      <c r="V41" s="3" t="s">
        <v>228</v>
      </c>
    </row>
    <row r="42" spans="1:22">
      <c r="A42" s="2">
        <v>999223075259700</v>
      </c>
      <c r="B42" s="3" t="s">
        <v>406</v>
      </c>
      <c r="C42" s="3" t="s">
        <v>407</v>
      </c>
      <c r="D42" s="3" t="s">
        <v>408</v>
      </c>
      <c r="E42" s="3" t="s">
        <v>409</v>
      </c>
      <c r="F42" s="3" t="s">
        <v>258</v>
      </c>
      <c r="G42" s="3" t="s">
        <v>216</v>
      </c>
      <c r="H42" s="3" t="s">
        <v>217</v>
      </c>
      <c r="I42" s="3" t="s">
        <v>410</v>
      </c>
      <c r="J42" s="3" t="s">
        <v>219</v>
      </c>
      <c r="K42" s="3" t="s">
        <v>410</v>
      </c>
      <c r="L42" s="3" t="s">
        <v>410</v>
      </c>
      <c r="M42" s="3" t="s">
        <v>220</v>
      </c>
      <c r="N42" s="3" t="s">
        <v>220</v>
      </c>
      <c r="O42" s="3" t="s">
        <v>221</v>
      </c>
      <c r="P42" s="3" t="s">
        <v>222</v>
      </c>
      <c r="Q42" s="3" t="s">
        <v>223</v>
      </c>
      <c r="R42" s="3" t="s">
        <v>411</v>
      </c>
      <c r="S42" s="3" t="s">
        <v>225</v>
      </c>
      <c r="T42" s="3" t="s">
        <v>226</v>
      </c>
      <c r="U42" s="3" t="s">
        <v>412</v>
      </c>
      <c r="V42" s="3" t="s">
        <v>228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2023-04-13T01:47:00Z</dcterms:created>
  <dcterms:modified xsi:type="dcterms:W3CDTF">2023-04-17T09:25:09Z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3565BB6E4DC7458080A6BF0211D32A43_12</vt:lpwstr>
  </property>
</Properties>
</file>