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对账!$A$1:$X$78</definedName>
  </definedNames>
  <calcPr calcId="144525"/>
</workbook>
</file>

<file path=xl/sharedStrings.xml><?xml version="1.0" encoding="utf-8"?>
<sst xmlns="http://schemas.openxmlformats.org/spreadsheetml/2006/main" count="2523" uniqueCount="726">
  <si>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</si>
  <si>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</si>
  <si>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</si>
  <si>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</si>
  <si>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</si>
  <si>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</si>
  <si>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</si>
  <si>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</si>
  <si>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</si>
  <si>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</si>
  <si>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</si>
  <si>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</si>
  <si>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</si>
  <si>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</si>
  <si>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</si>
  <si>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</si>
  <si>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</si>
  <si>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</si>
  <si>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</si>
  <si>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</si>
  <si>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</si>
  <si>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</si>
  <si>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</si>
  <si>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</si>
  <si>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</si>
  <si>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999223239204260	</t>
  </si>
  <si>
    <t>Ctrip</t>
  </si>
  <si>
    <t>正常</t>
  </si>
  <si>
    <t>[台北]台北凯统饭店(KDM HOTEL)(80941332)</t>
  </si>
  <si>
    <t>高级客房大床房&lt;至多8间&gt;&lt;2人入住&gt;&lt;早餐&gt;</t>
  </si>
  <si>
    <t>CNY</t>
  </si>
  <si>
    <t>CHEN/STEVE</t>
  </si>
  <si>
    <t>CA13744230415CNY</t>
  </si>
  <si>
    <t>未提现</t>
  </si>
  <si>
    <t>携程开票</t>
  </si>
  <si>
    <t xml:space="preserve">3149900	</t>
  </si>
  <si>
    <t xml:space="preserve">报客人姓名办理入住	</t>
  </si>
  <si>
    <t xml:space="preserve">999223239394590	</t>
  </si>
  <si>
    <t>[宜宾]星程酒店(宜宾莱茵店)(93872769)</t>
  </si>
  <si>
    <t>大床房&lt;至多8间&gt;&lt;2人入住&gt;</t>
  </si>
  <si>
    <t>詹洁</t>
  </si>
  <si>
    <t xml:space="preserve">3149928	</t>
  </si>
  <si>
    <t xml:space="preserve">R9004902111839901001	</t>
  </si>
  <si>
    <t xml:space="preserve">999223243591015	</t>
  </si>
  <si>
    <t>[西安]汉庭酒店(西安公园南路店)(93874246)</t>
  </si>
  <si>
    <t>马瑞凤</t>
  </si>
  <si>
    <t xml:space="preserve">3150811	</t>
  </si>
  <si>
    <t xml:space="preserve">R9001511111856732001	</t>
  </si>
  <si>
    <t xml:space="preserve">999223258071595	</t>
  </si>
  <si>
    <t>[三亚]全季酒店(三亚湾店)(80251073)</t>
  </si>
  <si>
    <t>高级大床房&lt;至多8间&gt;&lt;2人入住&gt;</t>
  </si>
  <si>
    <t>庄英</t>
  </si>
  <si>
    <t xml:space="preserve">3154002	</t>
  </si>
  <si>
    <t xml:space="preserve">R5720992111932995001	</t>
  </si>
  <si>
    <t>取消</t>
  </si>
  <si>
    <t xml:space="preserve">999223297376960	</t>
  </si>
  <si>
    <t>[福鼎]全季酒店(福鼎汽车南站店)(93874838)</t>
  </si>
  <si>
    <t>零压双床房&lt;至多8间&gt;&lt;2人入住&gt;</t>
  </si>
  <si>
    <t>王会利</t>
  </si>
  <si>
    <t xml:space="preserve">3162540	</t>
  </si>
  <si>
    <t xml:space="preserve">R9000281112184520001	</t>
  </si>
  <si>
    <t xml:space="preserve">999223299689927	</t>
  </si>
  <si>
    <t>[北京]海友酒店(北京交通大学店)(93873776)</t>
  </si>
  <si>
    <t>杨子玉</t>
  </si>
  <si>
    <t xml:space="preserve">3162955	</t>
  </si>
  <si>
    <t xml:space="preserve">R1000444112193456001	</t>
  </si>
  <si>
    <t xml:space="preserve">999223307769861	</t>
  </si>
  <si>
    <t>[佛山]汉庭酒店(佛山乐从家具城店)(77139892)</t>
  </si>
  <si>
    <t>双床房&lt;至多8间&gt;&lt;2人入住&gt;</t>
  </si>
  <si>
    <t>刘雨淇</t>
  </si>
  <si>
    <t xml:space="preserve">3164741	</t>
  </si>
  <si>
    <t xml:space="preserve">R5280001112235932001	</t>
  </si>
  <si>
    <t xml:space="preserve">999223338411597	</t>
  </si>
  <si>
    <t>[西安]都市118·精选酒店（西安电子科技大学南校区店）(80250490)</t>
  </si>
  <si>
    <t>精选商务大床房&lt;至多8间&gt;&lt;2人入住&gt;</t>
  </si>
  <si>
    <t>张茗皓</t>
  </si>
  <si>
    <t xml:space="preserve">3170094	</t>
  </si>
  <si>
    <t xml:space="preserve">(DSH)029037F2303240060;	</t>
  </si>
  <si>
    <t xml:space="preserve">999223338441139	</t>
  </si>
  <si>
    <t>夏海燕</t>
  </si>
  <si>
    <t xml:space="preserve">3170104	</t>
  </si>
  <si>
    <t xml:space="preserve">(DSH)029037F2303240061;	</t>
  </si>
  <si>
    <t xml:space="preserve">999223355455254	</t>
  </si>
  <si>
    <t>高级客房大床房&lt;至多8间&gt;&lt;2人入住&gt;</t>
  </si>
  <si>
    <t>TANG/CHIENYA</t>
  </si>
  <si>
    <t xml:space="preserve">3172490	</t>
  </si>
  <si>
    <t xml:space="preserve">	</t>
  </si>
  <si>
    <t xml:space="preserve">999223370098778	</t>
  </si>
  <si>
    <t>[北京]海友酒店(北京南站南广场店)(76436372)</t>
  </si>
  <si>
    <t>大床房A&lt;至多8间&gt;&lt;2人入住&gt;</t>
  </si>
  <si>
    <t>邢美孜</t>
  </si>
  <si>
    <t xml:space="preserve">3175145	</t>
  </si>
  <si>
    <t xml:space="preserve">R1000771112623908001	</t>
  </si>
  <si>
    <t xml:space="preserve">999223373722859	</t>
  </si>
  <si>
    <t>[宜宾]汉庭酒店(宜宾大观楼中山街店)(93872030)</t>
  </si>
  <si>
    <t>高级双床房&lt;至多8间&gt;&lt;2人入住&gt;</t>
  </si>
  <si>
    <t>张键泉</t>
  </si>
  <si>
    <t xml:space="preserve">3175668	</t>
  </si>
  <si>
    <t xml:space="preserve">R6440001112638911001	</t>
  </si>
  <si>
    <t xml:space="preserve">999223373753922	</t>
  </si>
  <si>
    <t>[北京]锦江之星(北京亦庄经济技术开发区店)(83900654)</t>
  </si>
  <si>
    <t>双人房B&lt;至多8间&gt;&lt;2人入住&gt;</t>
  </si>
  <si>
    <t>樊佳楠</t>
  </si>
  <si>
    <t xml:space="preserve">3175675	</t>
  </si>
  <si>
    <t xml:space="preserve">105164025524	</t>
  </si>
  <si>
    <t xml:space="preserve">999223390410957	</t>
  </si>
  <si>
    <t>[深圳]深圳大中华希尔顿酒店(81210038)</t>
  </si>
  <si>
    <t>豪华大床房&lt;至多8间&gt;&lt;2人入住&gt;</t>
  </si>
  <si>
    <t>林基通</t>
  </si>
  <si>
    <t xml:space="preserve">3178761	</t>
  </si>
  <si>
    <t xml:space="preserve">3361325537	</t>
  </si>
  <si>
    <t xml:space="preserve">999223392565141	</t>
  </si>
  <si>
    <t>[南京]南京富建城市酒店(80247706)</t>
  </si>
  <si>
    <t>商务标间&lt;2人入住&gt;&lt;早餐&gt;</t>
  </si>
  <si>
    <t>姜建平</t>
  </si>
  <si>
    <t xml:space="preserve">3179543	</t>
  </si>
  <si>
    <t xml:space="preserve">999223400442696	</t>
  </si>
  <si>
    <t>零压大床房&lt;至多8间&gt;&lt;2人入住&gt;</t>
  </si>
  <si>
    <t>唐玉友</t>
  </si>
  <si>
    <t xml:space="preserve">3180697	</t>
  </si>
  <si>
    <t xml:space="preserve">R1000444112811691001	</t>
  </si>
  <si>
    <t xml:space="preserve">999223407438027	</t>
  </si>
  <si>
    <t>[台北]台北明日大饭店(Tomorrow Hotel)(91949723)</t>
  </si>
  <si>
    <t>标准房-无窗&lt;至多8间&gt;&lt;2人入住&gt;</t>
  </si>
  <si>
    <t>Chantarasookkasem/Anoosara,Chantarasookkasem/Anoosara</t>
  </si>
  <si>
    <t xml:space="preserve">3182459	</t>
  </si>
  <si>
    <t xml:space="preserve">999223407689539	</t>
  </si>
  <si>
    <t>[北京]7天连锁酒店(北京通州环球土桥地铁站店)(80248431)</t>
  </si>
  <si>
    <t>精选大床&lt;2人入住&gt;</t>
  </si>
  <si>
    <t>秦密</t>
  </si>
  <si>
    <t xml:space="preserve">3182543	</t>
  </si>
  <si>
    <t xml:space="preserve">105171852814	</t>
  </si>
  <si>
    <t xml:space="preserve">999223408193631	</t>
  </si>
  <si>
    <t>[张北]格林豪泰酒店(张北草原天路张库大道店)(80249727)</t>
  </si>
  <si>
    <t>吕晓霞</t>
  </si>
  <si>
    <t xml:space="preserve">3182737	</t>
  </si>
  <si>
    <t xml:space="preserve">(GRT)84716780;	</t>
  </si>
  <si>
    <t xml:space="preserve">999223408345083	</t>
  </si>
  <si>
    <t>[香港]南湾如心酒店(Nina Hotel Island South)(105479979)</t>
  </si>
  <si>
    <t>都市客房&lt;至多8间&gt;&lt;2人入住&gt;</t>
  </si>
  <si>
    <t>Zhang/Xiaofei</t>
  </si>
  <si>
    <t xml:space="preserve">3182777	</t>
  </si>
  <si>
    <t xml:space="preserve">999223412949928	</t>
  </si>
  <si>
    <t>[香港]香港九龙酒店(The Kowloon Hotel)(105479988)</t>
  </si>
  <si>
    <t>豪华房&lt;至多8间&gt;&lt;2人入住&gt;</t>
  </si>
  <si>
    <t>shang/donggen</t>
  </si>
  <si>
    <t xml:space="preserve">3183166	</t>
  </si>
  <si>
    <t xml:space="preserve">999223413647500	</t>
  </si>
  <si>
    <t>[长沙]维也纳酒店(长沙马王堆锦泰广场地铁站店）(68340802)</t>
  </si>
  <si>
    <t>唐芳勤</t>
  </si>
  <si>
    <t xml:space="preserve">3183261	</t>
  </si>
  <si>
    <t xml:space="preserve">999223419254063	</t>
  </si>
  <si>
    <t>[广州]广州珀丽酒店(76255406)</t>
  </si>
  <si>
    <t>行政大床房&lt;至多8间&gt;&lt;2人入住&gt;</t>
  </si>
  <si>
    <t>郑介进</t>
  </si>
  <si>
    <t xml:space="preserve">3184256	</t>
  </si>
  <si>
    <t xml:space="preserve">999223420522241	</t>
  </si>
  <si>
    <t>[广州]广州珠江新城希尔顿欢朋酒店(85216788)</t>
  </si>
  <si>
    <t>舒适大床房&lt;至多8间&gt;&lt;2人入住&gt;</t>
  </si>
  <si>
    <t>陈小旋</t>
  </si>
  <si>
    <t xml:space="preserve">3184611	</t>
  </si>
  <si>
    <t xml:space="preserve">999223075087039	</t>
  </si>
  <si>
    <t>[台北]台北天成大饭店(Cosmos Hotel Taipei)(80941326)</t>
  </si>
  <si>
    <t>温馨家庭房&lt;至多8间&gt;&lt;2人入住&gt;</t>
  </si>
  <si>
    <t>CHANG/YUYUAN</t>
  </si>
  <si>
    <t>CA13744230416CNY</t>
  </si>
  <si>
    <t xml:space="preserve">3107446	</t>
  </si>
  <si>
    <t xml:space="preserve">999223255102282	</t>
  </si>
  <si>
    <t>[深圳]景湖商务宾馆（深圳布吉地铁站店）(91301352)</t>
  </si>
  <si>
    <t>豪华双床房&lt;至多8间&gt;&lt;2人入住&gt;</t>
  </si>
  <si>
    <t>楊振東</t>
  </si>
  <si>
    <t xml:space="preserve">3153342	</t>
  </si>
  <si>
    <t xml:space="preserve">875970340	</t>
  </si>
  <si>
    <t xml:space="preserve">999223301397338	</t>
  </si>
  <si>
    <t>[北京]全季酒店(北京十里河店)(93879603)</t>
  </si>
  <si>
    <t>刘备</t>
  </si>
  <si>
    <t xml:space="preserve">3163249	</t>
  </si>
  <si>
    <t xml:space="preserve">R9003153112200309001	</t>
  </si>
  <si>
    <t xml:space="preserve">999223372043492	</t>
  </si>
  <si>
    <t>[广州]广东迎宾馆(68606999)</t>
  </si>
  <si>
    <t>岭南至尊双床房（碧海楼）&lt;至多8间&gt;&lt;2人入住&gt;</t>
  </si>
  <si>
    <t>陆泳</t>
  </si>
  <si>
    <t xml:space="preserve">3175419	</t>
  </si>
  <si>
    <t xml:space="preserve">(WSG)788154;	</t>
  </si>
  <si>
    <t xml:space="preserve">999223376241054	</t>
  </si>
  <si>
    <t>[深圳]海友酒店(深圳上梅林地铁站店)(93871979)</t>
  </si>
  <si>
    <t>大床房(无窗)&lt;至多8间&gt;&lt;2人入住&gt;</t>
  </si>
  <si>
    <t>陈文洁</t>
  </si>
  <si>
    <t xml:space="preserve">3176167	</t>
  </si>
  <si>
    <t xml:space="preserve">R5180491112652561001	</t>
  </si>
  <si>
    <t xml:space="preserve">999223376329233	</t>
  </si>
  <si>
    <t>[福州]汉庭酒店(福州西湖公园店)(93870305)</t>
  </si>
  <si>
    <t>朱爱美</t>
  </si>
  <si>
    <t xml:space="preserve">3176199	</t>
  </si>
  <si>
    <t xml:space="preserve">R3500251112653231001	</t>
  </si>
  <si>
    <t xml:space="preserve">999223378545586	</t>
  </si>
  <si>
    <t>[大连]汉庭酒店(大连开发区万达广场店)(83902257)</t>
  </si>
  <si>
    <t>白钰</t>
  </si>
  <si>
    <t xml:space="preserve">3177098	</t>
  </si>
  <si>
    <t xml:space="preserve">R1166021112691689001	</t>
  </si>
  <si>
    <t xml:space="preserve">999223393009689	</t>
  </si>
  <si>
    <t>[南京]海友酒店(南京新港开发区店)(93870903)</t>
  </si>
  <si>
    <t>刘宇航</t>
  </si>
  <si>
    <t xml:space="preserve">3179717	</t>
  </si>
  <si>
    <t xml:space="preserve">999223412825107	</t>
  </si>
  <si>
    <t>[成都]汉庭优佳酒店(成都春熙太古里新店)(93871655)</t>
  </si>
  <si>
    <t>王楠</t>
  </si>
  <si>
    <t xml:space="preserve">3183143	</t>
  </si>
  <si>
    <t xml:space="preserve">R8916411112890056001	</t>
  </si>
  <si>
    <t xml:space="preserve">999223424615978	</t>
  </si>
  <si>
    <t xml:space="preserve">3186089	</t>
  </si>
  <si>
    <t xml:space="preserve">(GRT)84761236;	</t>
  </si>
  <si>
    <t xml:space="preserve">999223425174909	</t>
  </si>
  <si>
    <t>[三亚]三亚湾红树林度假世界(皇后棕酒店)(80244062)</t>
  </si>
  <si>
    <t>城市景观双床房&lt;至多8间&gt;&lt;2人入住&gt;</t>
  </si>
  <si>
    <t>钟荣</t>
  </si>
  <si>
    <t xml:space="preserve">3186312	</t>
  </si>
  <si>
    <t xml:space="preserve">999223436363705	</t>
  </si>
  <si>
    <t>[伊宁市]IU酒店(伊宁上海城店)(92484496)</t>
  </si>
  <si>
    <t>小U·超级大床房&lt;至多8间&gt;&lt;2人入住&gt;</t>
  </si>
  <si>
    <t>周蕾</t>
  </si>
  <si>
    <t xml:space="preserve">3188098	</t>
  </si>
  <si>
    <t xml:space="preserve">105177296864	</t>
  </si>
  <si>
    <t xml:space="preserve">999223122811441	</t>
  </si>
  <si>
    <t>[香港]香港沙田凯悦酒店(Hyatt Regency Hong Kong Sha Tin)(105479973)</t>
  </si>
  <si>
    <t>标准客房（双床）&lt;至多8间&gt;&lt;2人入住&gt;</t>
  </si>
  <si>
    <t>yang/jian</t>
  </si>
  <si>
    <t>CA13744230417CNY</t>
  </si>
  <si>
    <t xml:space="preserve">3119185	</t>
  </si>
  <si>
    <t xml:space="preserve">R4068943462	</t>
  </si>
  <si>
    <t xml:space="preserve">999223240659142	</t>
  </si>
  <si>
    <t>[汕头]汉庭酒店(汕头红领巾路店)(93873254)</t>
  </si>
  <si>
    <t>陈婷婷</t>
  </si>
  <si>
    <t xml:space="preserve">3150133	</t>
  </si>
  <si>
    <t xml:space="preserve">999223243509116	</t>
  </si>
  <si>
    <t>REN/AI HUA</t>
  </si>
  <si>
    <t xml:space="preserve">3150792	</t>
  </si>
  <si>
    <t xml:space="preserve">酒店预订部卢女士确认订单	</t>
  </si>
  <si>
    <t xml:space="preserve">999223271603645	</t>
  </si>
  <si>
    <t>[新郑]汉庭酒店(郑州南龙湖沙窝李地铁站店)(93870845)</t>
  </si>
  <si>
    <t>李琳琳</t>
  </si>
  <si>
    <t xml:space="preserve">3156978	</t>
  </si>
  <si>
    <t xml:space="preserve">R4511501112024058001	</t>
  </si>
  <si>
    <t xml:space="preserve">999223275922063	</t>
  </si>
  <si>
    <t>[南京]汉庭酒店(南京尧化门地铁站店)(93871238)</t>
  </si>
  <si>
    <t>刘园园</t>
  </si>
  <si>
    <t xml:space="preserve">3158047	</t>
  </si>
  <si>
    <t xml:space="preserve">R2100461112048865001	</t>
  </si>
  <si>
    <t xml:space="preserve">999223308414950	</t>
  </si>
  <si>
    <t>[武汉]汉庭酒店（武汉复兴路地铁站店）(80247833)</t>
  </si>
  <si>
    <t>袁雅琪</t>
  </si>
  <si>
    <t xml:space="preserve">3165113	</t>
  </si>
  <si>
    <t xml:space="preserve">R4300601112263030001	</t>
  </si>
  <si>
    <t xml:space="preserve">999223320598120	</t>
  </si>
  <si>
    <t>[北京]海友酒店(北京中央财经大学店)(93872766)</t>
  </si>
  <si>
    <t>徐昕宜</t>
  </si>
  <si>
    <t xml:space="preserve">3166897	</t>
  </si>
  <si>
    <t xml:space="preserve">R1000815112302566001	</t>
  </si>
  <si>
    <t xml:space="preserve">999223324443159	</t>
  </si>
  <si>
    <t>[邢台]汉庭酒店(邢台守敬北路店)(93870068)</t>
  </si>
  <si>
    <t>周秋强</t>
  </si>
  <si>
    <t xml:space="preserve">3168069	</t>
  </si>
  <si>
    <t xml:space="preserve">R0540001112347168001	</t>
  </si>
  <si>
    <t xml:space="preserve">999223331607932	</t>
  </si>
  <si>
    <t>陈丽芳</t>
  </si>
  <si>
    <t xml:space="preserve">3168929	</t>
  </si>
  <si>
    <t xml:space="preserve">R4300601112369998001	</t>
  </si>
  <si>
    <t xml:space="preserve">999223337111025	</t>
  </si>
  <si>
    <t>[武汉]汉庭优佳酒店(武汉额头湾地铁站店)(93877184)</t>
  </si>
  <si>
    <t>吴淑铭</t>
  </si>
  <si>
    <t xml:space="preserve">3169786	</t>
  </si>
  <si>
    <t xml:space="preserve">R9000700112392689001	</t>
  </si>
  <si>
    <t xml:space="preserve">999223343007757	</t>
  </si>
  <si>
    <t>[茂名]城市便捷酒店(茂名滨海新区电城店)(92484615)</t>
  </si>
  <si>
    <t>商务双床房&lt;至多8间&gt;&lt;2人入住&gt;</t>
  </si>
  <si>
    <t>詹惠岚</t>
  </si>
  <si>
    <t xml:space="preserve">3170839	</t>
  </si>
  <si>
    <t xml:space="preserve">R_0668024_1175185	</t>
  </si>
  <si>
    <t xml:space="preserve">999223343425856	</t>
  </si>
  <si>
    <t>[衡水]全季酒店(衡水火车北站店)(99152770)</t>
  </si>
  <si>
    <t>郭延峰</t>
  </si>
  <si>
    <t xml:space="preserve">3170913	</t>
  </si>
  <si>
    <t xml:space="preserve">R0530005112445140001	</t>
  </si>
  <si>
    <t xml:space="preserve">999223350082970	</t>
  </si>
  <si>
    <t>吕杭坡</t>
  </si>
  <si>
    <t xml:space="preserve">3171846	</t>
  </si>
  <si>
    <t xml:space="preserve">R0540001112474306001	</t>
  </si>
  <si>
    <t xml:space="preserve">999223351418380	</t>
  </si>
  <si>
    <t>[桂林]蓝宝石酒店(桂林两江四湖桂林站店)(83900710)</t>
  </si>
  <si>
    <t>超级大床房&lt;至多8间&gt;&lt;2人入住&gt;</t>
  </si>
  <si>
    <t>陈杜庆</t>
  </si>
  <si>
    <t xml:space="preserve">3172118	</t>
  </si>
  <si>
    <t xml:space="preserve">999223351676087	</t>
  </si>
  <si>
    <t>[南昌]汉庭酒店(南昌洪都北青山湖西地铁站店)(93872151)</t>
  </si>
  <si>
    <t>高级大床房A&lt;至多8间&gt;&lt;2人入住&gt;</t>
  </si>
  <si>
    <t>刘泽蓉</t>
  </si>
  <si>
    <t xml:space="preserve">3172179	</t>
  </si>
  <si>
    <t xml:space="preserve">R9007130112485063001	</t>
  </si>
  <si>
    <t xml:space="preserve">999223371637641	</t>
  </si>
  <si>
    <t>[都江堰]汉庭酒店(都江堰店)(93871071)</t>
  </si>
  <si>
    <t>杜林森</t>
  </si>
  <si>
    <t xml:space="preserve">3175352	</t>
  </si>
  <si>
    <t xml:space="preserve">R6118302112630421001	</t>
  </si>
  <si>
    <t xml:space="preserve">999223378747823	</t>
  </si>
  <si>
    <t>[淮北]格林豪泰酒店(淮北火车站国购广场店)(82341425)</t>
  </si>
  <si>
    <t>双床间&lt;2人入住&gt;</t>
  </si>
  <si>
    <t>齐姝怡</t>
  </si>
  <si>
    <t xml:space="preserve">3177183	</t>
  </si>
  <si>
    <t xml:space="preserve">(GRT)84628488;	</t>
  </si>
  <si>
    <t xml:space="preserve">999223382834725	</t>
  </si>
  <si>
    <t>[台东]鲔鱼家族饭店-台东馆(Fish Hotel -Taitung)(81210508)</t>
  </si>
  <si>
    <t>豪华双床房&lt;至多8间&gt;&lt;2人入住&gt;&lt;早餐&gt;</t>
  </si>
  <si>
    <t>HSU/YALIN</t>
  </si>
  <si>
    <t xml:space="preserve">3177705	</t>
  </si>
  <si>
    <t xml:space="preserve">999223389297327	</t>
  </si>
  <si>
    <t>[天津]海友良品酒店(天津科技广场店)(77138508)</t>
  </si>
  <si>
    <t>徐西坦</t>
  </si>
  <si>
    <t xml:space="preserve">3178564	</t>
  </si>
  <si>
    <t xml:space="preserve">R3001922112735414001	</t>
  </si>
  <si>
    <t xml:space="preserve">999223390637201	</t>
  </si>
  <si>
    <t>陈镜伊</t>
  </si>
  <si>
    <t xml:space="preserve">3178790	</t>
  </si>
  <si>
    <t xml:space="preserve">R1000771112741783001	</t>
  </si>
  <si>
    <t xml:space="preserve">999223392848703	</t>
  </si>
  <si>
    <t>[青岛]汉庭酒店（青岛宁夏路店）(93869358)</t>
  </si>
  <si>
    <t>纪齐琦</t>
  </si>
  <si>
    <t xml:space="preserve">3179671	</t>
  </si>
  <si>
    <t xml:space="preserve">R9007444112783466001	</t>
  </si>
  <si>
    <t xml:space="preserve">999223393975014	</t>
  </si>
  <si>
    <t>李春梅</t>
  </si>
  <si>
    <t xml:space="preserve">3179985	</t>
  </si>
  <si>
    <t xml:space="preserve">R9001511112793628001	</t>
  </si>
  <si>
    <t xml:space="preserve">999223394611829	</t>
  </si>
  <si>
    <t>[西安]全季酒店(西安高新区锦业路店)(93874166)</t>
  </si>
  <si>
    <t>惠晨潇</t>
  </si>
  <si>
    <t xml:space="preserve">3180132	</t>
  </si>
  <si>
    <t xml:space="preserve">R7100776112798406001	</t>
  </si>
  <si>
    <t xml:space="preserve">999223396257019	</t>
  </si>
  <si>
    <t>[北京]全季酒店(北京中关村苏州街店)(93877181)</t>
  </si>
  <si>
    <t>邱国泰</t>
  </si>
  <si>
    <t xml:space="preserve">3180180	</t>
  </si>
  <si>
    <t xml:space="preserve">R9002886112799973001	</t>
  </si>
  <si>
    <t xml:space="preserve">999223407413717	</t>
  </si>
  <si>
    <t>[广州]盈丰源酒店(广州江南西仲恺学院店)(80247590)</t>
  </si>
  <si>
    <t>豪华大床房（店长热荐）&lt;至多8间&gt;&lt;2人入住&gt;</t>
  </si>
  <si>
    <t>袁晓岚</t>
  </si>
  <si>
    <t xml:space="preserve">3182446	</t>
  </si>
  <si>
    <t xml:space="preserve">118	</t>
  </si>
  <si>
    <t xml:space="preserve">999223441611922	</t>
  </si>
  <si>
    <t>[阳朔]逸龙苑特色民宿（阳朔遇龙河景区店）(80249183)</t>
  </si>
  <si>
    <t>后院标间&lt;至多8间&gt;&lt;2人入住&gt;&lt;早餐&gt;</t>
  </si>
  <si>
    <t>王檍</t>
  </si>
  <si>
    <t xml:space="preserve">3189523	</t>
  </si>
  <si>
    <t xml:space="preserve">999223442112001	</t>
  </si>
  <si>
    <t>[道真]道真两江假日丽呈酒店(82807418)</t>
  </si>
  <si>
    <t>高级大床房&lt;至多8间&gt;&lt;90天内可预订&gt;&lt;2人入住&gt;&lt;早餐&gt;</t>
  </si>
  <si>
    <t>韩贞强</t>
  </si>
  <si>
    <t xml:space="preserve">3189583	</t>
  </si>
  <si>
    <t xml:space="preserve">999223442264992	</t>
  </si>
  <si>
    <t>[武汉]武汉欧亚会展国际酒店(94910653)</t>
  </si>
  <si>
    <t>街景豪华双床房&lt;至多8间&gt;&lt;90天内可预订&gt;&lt;2人入住&gt;</t>
  </si>
  <si>
    <t>马凡华</t>
  </si>
  <si>
    <t xml:space="preserve">3189605	</t>
  </si>
  <si>
    <t xml:space="preserve">2304010014	</t>
  </si>
  <si>
    <t xml:space="preserve">999223443080066	</t>
  </si>
  <si>
    <t>[怀仁]骏怡连锁酒店(怀仁新天地购物广场店)(92484313)</t>
  </si>
  <si>
    <t>精品大床房&lt;至多8间&gt;&lt;2人入住&gt;</t>
  </si>
  <si>
    <t>周亚苛</t>
  </si>
  <si>
    <t xml:space="preserve">3189710	</t>
  </si>
  <si>
    <t xml:space="preserve">(THK)YD05754230401154251990;	</t>
  </si>
  <si>
    <t xml:space="preserve">999223444362218	</t>
  </si>
  <si>
    <t>舒适大床房&lt;至多8间&gt;&lt;2人入住&gt;&lt;早餐&gt;</t>
  </si>
  <si>
    <t>李思尧</t>
  </si>
  <si>
    <t xml:space="preserve">3189912	</t>
  </si>
  <si>
    <t xml:space="preserve">999223444367098	</t>
  </si>
  <si>
    <t>[句容]汉庭酒店(句容吾悦广场店)(93869287)</t>
  </si>
  <si>
    <t>周慧慧,周慧慧</t>
  </si>
  <si>
    <t xml:space="preserve">3189913	</t>
  </si>
  <si>
    <t xml:space="preserve">999223444699714	</t>
  </si>
  <si>
    <t>[北京]格林豪泰酒店（北京天坛医院新发地地铁站店）(87943637)</t>
  </si>
  <si>
    <t>刘豪</t>
  </si>
  <si>
    <t xml:space="preserve">3189952	</t>
  </si>
  <si>
    <t xml:space="preserve">(GRT)84815756;	</t>
  </si>
  <si>
    <t xml:space="preserve">999223445395090	</t>
  </si>
  <si>
    <t>[南京]海友酒店(南京珠江路店)(93871147)</t>
  </si>
  <si>
    <t>麻兰平</t>
  </si>
  <si>
    <t xml:space="preserve">3190024	</t>
  </si>
  <si>
    <t xml:space="preserve">R2100181113076737001	</t>
  </si>
  <si>
    <t xml:space="preserve">999223445664896	</t>
  </si>
  <si>
    <t>[博乐]格林豪泰(博乐北京路万象汇店)(68610420)</t>
  </si>
  <si>
    <t>寇宁海</t>
  </si>
  <si>
    <t xml:space="preserve">3190060	</t>
  </si>
  <si>
    <t xml:space="preserve">(GRT)84818524;	</t>
  </si>
  <si>
    <t xml:space="preserve">999223445860585	</t>
  </si>
  <si>
    <t>[南京]汉庭优佳酒店(南京仙鹤门店)(93876310)</t>
  </si>
  <si>
    <t>优佳豪华双床房&lt;至多8间&gt;&lt;2人入住&gt;</t>
  </si>
  <si>
    <t>仲思雨</t>
  </si>
  <si>
    <t xml:space="preserve">3190090	</t>
  </si>
  <si>
    <t xml:space="preserve">999223446044701	</t>
  </si>
  <si>
    <t>[莱州]格林豪泰酒店(莱州汽车站文化西街店)(80248849)</t>
  </si>
  <si>
    <t>智能大床房&lt;至多8间&gt;&lt;2人入住&gt;</t>
  </si>
  <si>
    <t>谢伟</t>
  </si>
  <si>
    <t xml:space="preserve">3190114	</t>
  </si>
  <si>
    <t xml:space="preserve">(GRT)84819654;	</t>
  </si>
  <si>
    <t xml:space="preserve">999223446316242	</t>
  </si>
  <si>
    <t>殷海虹</t>
  </si>
  <si>
    <t xml:space="preserve">3190165	</t>
  </si>
  <si>
    <t xml:space="preserve">999223446643438	</t>
  </si>
  <si>
    <t>[成都]德馨客栈(成都骡马市地铁站店)(76295682)</t>
  </si>
  <si>
    <t>经济单人间&lt;2人入住&gt;</t>
  </si>
  <si>
    <t>黎浩</t>
  </si>
  <si>
    <t xml:space="preserve">3190206	</t>
  </si>
  <si>
    <t xml:space="preserve">040101	</t>
  </si>
  <si>
    <t xml:space="preserve">999223446726608	</t>
  </si>
  <si>
    <t>[广州]安谧度假酒店(广州融创文旅城白云机场店)(93876264)</t>
  </si>
  <si>
    <t>闫红青</t>
  </si>
  <si>
    <t xml:space="preserve">3190214	</t>
  </si>
  <si>
    <t xml:space="preserve">Acknowledged	</t>
  </si>
  <si>
    <t xml:space="preserve">999223448104164	</t>
  </si>
  <si>
    <t>[西安]格林豪泰酒店(西安灞桥区洪庆商务店)(80248931)</t>
  </si>
  <si>
    <t>特惠大床房&lt;至多8间&gt;&lt;2人入住&gt;</t>
  </si>
  <si>
    <t>张帅</t>
  </si>
  <si>
    <t xml:space="preserve">3190449	</t>
  </si>
  <si>
    <t xml:space="preserve">(GRT)84826069;	</t>
  </si>
  <si>
    <t xml:space="preserve">999223448900611	</t>
  </si>
  <si>
    <t>[西安]IU酒店(西安三桥地铁站万象城店)(80248141)</t>
  </si>
  <si>
    <t>邢新哲</t>
  </si>
  <si>
    <t xml:space="preserve">3190609	</t>
  </si>
  <si>
    <t xml:space="preserve">105180035864	</t>
  </si>
  <si>
    <t>，</t>
  </si>
  <si>
    <t>999223420522241此单多收702元待退回</t>
  </si>
  <si>
    <t>999223425174909此单多收832元待退回</t>
  </si>
  <si>
    <t>本期收回412元</t>
  </si>
  <si>
    <t>CNY 33163</t>
  </si>
  <si>
    <t>A2304170936013605</t>
  </si>
  <si>
    <t>A2304170937263605</t>
  </si>
  <si>
    <t>A230417093851911</t>
  </si>
  <si>
    <t>总计：33163元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</si>
  <si>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</si>
  <si>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</si>
  <si>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</si>
  <si>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</si>
  <si>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</si>
  <si>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</si>
  <si>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</si>
  <si>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</si>
  <si>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</si>
  <si>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</si>
  <si>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</si>
  <si>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</si>
  <si>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</si>
  <si>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</si>
  <si>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</si>
  <si>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</si>
  <si>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</si>
  <si>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</si>
  <si>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</si>
  <si>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2023-04-01</t>
  </si>
  <si>
    <t>3190609</t>
  </si>
  <si>
    <t>IU酒店(西安三桥地铁站万象城店)</t>
  </si>
  <si>
    <t>2023-04-02</t>
  </si>
  <si>
    <t>退房日月结</t>
  </si>
  <si>
    <t>221.00</t>
  </si>
  <si>
    <t>RMB</t>
  </si>
  <si>
    <t>0</t>
  </si>
  <si>
    <t>0.00</t>
  </si>
  <si>
    <t>携程汇登国内直连</t>
  </si>
  <si>
    <t>01.011264</t>
  </si>
  <si>
    <t>2023-04-01 22:16:34</t>
  </si>
  <si>
    <t>否</t>
  </si>
  <si>
    <t>广州汇登信息科技有限公司</t>
  </si>
  <si>
    <t>直连</t>
  </si>
  <si>
    <t>中国</t>
  </si>
  <si>
    <t>3190449</t>
  </si>
  <si>
    <t>格林豪泰酒店(西安灞桥区洪庆商务店)</t>
  </si>
  <si>
    <t>185.00</t>
  </si>
  <si>
    <t>2023-04-01 21:14:47</t>
  </si>
  <si>
    <t>3190214</t>
  </si>
  <si>
    <t>广州安谧度假酒店</t>
  </si>
  <si>
    <t>249.00</t>
  </si>
  <si>
    <t>2023-04-01 19:38:01</t>
  </si>
  <si>
    <t>3190206</t>
  </si>
  <si>
    <t>德馨客栈(成都骡马市地铁站店)</t>
  </si>
  <si>
    <t>125.00</t>
  </si>
  <si>
    <t>2023-04-01 19:32:41</t>
  </si>
  <si>
    <t>3190165</t>
  </si>
  <si>
    <t>广州珀丽酒店</t>
  </si>
  <si>
    <t>339.00</t>
  </si>
  <si>
    <t>2023-04-01 19:11:42</t>
  </si>
  <si>
    <t>3190114</t>
  </si>
  <si>
    <t>格林豪泰酒店(莱州汽车站文化西街店)</t>
  </si>
  <si>
    <t>154.00</t>
  </si>
  <si>
    <t>2023-04-01 18:54:14</t>
  </si>
  <si>
    <t>3190060</t>
  </si>
  <si>
    <t>格林豪泰(博乐北京路万象汇店)</t>
  </si>
  <si>
    <t>126.00</t>
  </si>
  <si>
    <t>2023-04-01 18:29:49</t>
  </si>
  <si>
    <t>3190024</t>
  </si>
  <si>
    <t>海友酒店(南京珠江路店)</t>
  </si>
  <si>
    <t>414.00</t>
  </si>
  <si>
    <t>2023-04-01 18:12:19</t>
  </si>
  <si>
    <t>3189952</t>
  </si>
  <si>
    <t>格林豪泰酒店（北京天坛医院新发地地铁站店）</t>
  </si>
  <si>
    <t>277.00</t>
  </si>
  <si>
    <t>2023-04-01 17:30:42</t>
  </si>
  <si>
    <t>3189912</t>
  </si>
  <si>
    <t>广州珠江新城希尔顿欢朋酒店</t>
  </si>
  <si>
    <t>648.00</t>
  </si>
  <si>
    <t>2023-04-01 17:08:58</t>
  </si>
  <si>
    <t>3189710</t>
  </si>
  <si>
    <t>骏怡连锁酒店(怀仁新天地购物广场店)</t>
  </si>
  <si>
    <t>97.00</t>
  </si>
  <si>
    <t>2023-04-01 15:42:53</t>
  </si>
  <si>
    <t>3189605</t>
  </si>
  <si>
    <t>武汉欧亚会展国际酒店</t>
  </si>
  <si>
    <t>525.00</t>
  </si>
  <si>
    <t>2023-04-01 14:55:07</t>
  </si>
  <si>
    <t>3189583</t>
  </si>
  <si>
    <t>道真两江假日丽呈酒店</t>
  </si>
  <si>
    <t>250.00</t>
  </si>
  <si>
    <t>2023-04-01 14:45:42</t>
  </si>
  <si>
    <t>3189523</t>
  </si>
  <si>
    <t>逸龙苑特色民宿（阳朔遇龙河景区店）</t>
  </si>
  <si>
    <t>169.00</t>
  </si>
  <si>
    <t>2023-04-01 14:21:58</t>
  </si>
  <si>
    <t>2023-03-31</t>
  </si>
  <si>
    <t>3188098</t>
  </si>
  <si>
    <t>IU酒店(伊宁上海城店)</t>
  </si>
  <si>
    <t>140.00</t>
  </si>
  <si>
    <t>2023-03-31 23:13:52</t>
  </si>
  <si>
    <t>3186312</t>
  </si>
  <si>
    <t>三亚湾红树林度假世界(皇后棕酒店)</t>
  </si>
  <si>
    <t>832.00</t>
  </si>
  <si>
    <t>-832</t>
  </si>
  <si>
    <t>2023-03-31 13:25:21</t>
  </si>
  <si>
    <t>3186089</t>
  </si>
  <si>
    <t>格林豪泰酒店(张北草原天路张库大道店)</t>
  </si>
  <si>
    <t>151.00</t>
  </si>
  <si>
    <t>2023-03-31 12:11:36</t>
  </si>
  <si>
    <t>2023-03-30</t>
  </si>
  <si>
    <t>3184611</t>
  </si>
  <si>
    <t>702.00</t>
  </si>
  <si>
    <t>-702</t>
  </si>
  <si>
    <t>2023-03-30 22:00:18</t>
  </si>
  <si>
    <t>3184256</t>
  </si>
  <si>
    <t>338.00</t>
  </si>
  <si>
    <t>2023-03-30 20:41:43</t>
  </si>
  <si>
    <t>3183166</t>
  </si>
  <si>
    <t>香港九龙酒店</t>
  </si>
  <si>
    <t>shang donggen</t>
  </si>
  <si>
    <t>1123.00</t>
  </si>
  <si>
    <t>2023-03-30 14:28:00</t>
  </si>
  <si>
    <t>3182777</t>
  </si>
  <si>
    <t>南湾如心酒店</t>
  </si>
  <si>
    <t>Zhang Xiaofei</t>
  </si>
  <si>
    <t>767.00</t>
  </si>
  <si>
    <t>2023-03-30 11:06:45</t>
  </si>
  <si>
    <t>3182737</t>
  </si>
  <si>
    <t>2023-03-30 10:43:46</t>
  </si>
  <si>
    <t>3182543</t>
  </si>
  <si>
    <t>7天连锁酒店(北京通州环球土桥地铁站店)</t>
  </si>
  <si>
    <t>296.00</t>
  </si>
  <si>
    <t>2023-03-30 09:17:55</t>
  </si>
  <si>
    <t>2023-03-29</t>
  </si>
  <si>
    <t>3180697</t>
  </si>
  <si>
    <t>海友酒店(北京交通大学店)</t>
  </si>
  <si>
    <t>493.00</t>
  </si>
  <si>
    <t>2023-03-29 16:34:53</t>
  </si>
  <si>
    <t>3180132</t>
  </si>
  <si>
    <t>全季酒店(西安高新区锦业路店)</t>
  </si>
  <si>
    <t>368.00</t>
  </si>
  <si>
    <t>2023-03-29 12:53:28</t>
  </si>
  <si>
    <t>3179985</t>
  </si>
  <si>
    <t>汉庭酒店(西安公园南路店)</t>
  </si>
  <si>
    <t>212.00</t>
  </si>
  <si>
    <t>2023-03-29 11:33:50</t>
  </si>
  <si>
    <t>3179671</t>
  </si>
  <si>
    <t>汉庭酒店（青岛宁夏路店）</t>
  </si>
  <si>
    <t>229.00</t>
  </si>
  <si>
    <t>2023-03-29 08:44:28</t>
  </si>
  <si>
    <t>3179543</t>
  </si>
  <si>
    <t>南京富建城市酒店</t>
  </si>
  <si>
    <t>315.00</t>
  </si>
  <si>
    <t>2023-03-29 06:23:33</t>
  </si>
  <si>
    <t>2023-03-28</t>
  </si>
  <si>
    <t>3178790</t>
  </si>
  <si>
    <t>海友酒店(北京南站南广场店)</t>
  </si>
  <si>
    <t>545.00</t>
  </si>
  <si>
    <t>2023-03-28 21:09:45</t>
  </si>
  <si>
    <t>3178761</t>
  </si>
  <si>
    <t>深圳大中华希尔顿酒店</t>
  </si>
  <si>
    <t>1063.00</t>
  </si>
  <si>
    <t>2023-03-28 20:55:31</t>
  </si>
  <si>
    <t>3178564</t>
  </si>
  <si>
    <t>海友良品酒店(天津科技广场店)</t>
  </si>
  <si>
    <t>380.00</t>
  </si>
  <si>
    <t>2023-03-28 19:23:36</t>
  </si>
  <si>
    <t>3177705</t>
  </si>
  <si>
    <t>鲔鱼家族饭店-台东馆</t>
  </si>
  <si>
    <t>HSU YALIN</t>
  </si>
  <si>
    <t>975.00</t>
  </si>
  <si>
    <t>2023-03-28 12:57:46</t>
  </si>
  <si>
    <t>3177183</t>
  </si>
  <si>
    <t>格林豪泰酒店(淮北火车站国购广场店)</t>
  </si>
  <si>
    <t>317.00</t>
  </si>
  <si>
    <t>2023-03-28 08:39:13</t>
  </si>
  <si>
    <t>2023-03-27</t>
  </si>
  <si>
    <t>3176199</t>
  </si>
  <si>
    <t>汉庭酒店(福州西湖公园店)</t>
  </si>
  <si>
    <t>310.00</t>
  </si>
  <si>
    <t>2023-03-27 20:33:53</t>
  </si>
  <si>
    <t>3176167</t>
  </si>
  <si>
    <t>海友酒店(深圳上梅林地铁站店)</t>
  </si>
  <si>
    <t>179.00</t>
  </si>
  <si>
    <t>2023-03-27 20:22:42</t>
  </si>
  <si>
    <t>3175419</t>
  </si>
  <si>
    <t>广东迎宾馆</t>
  </si>
  <si>
    <t>1416.00</t>
  </si>
  <si>
    <t>2023-03-27 14:45:01</t>
  </si>
  <si>
    <t>3175145</t>
  </si>
  <si>
    <t>278.00</t>
  </si>
  <si>
    <t>2023-03-27 12:25:10</t>
  </si>
  <si>
    <t>2023-03-26</t>
  </si>
  <si>
    <t>3172490</t>
  </si>
  <si>
    <t>台北凯统饭店</t>
  </si>
  <si>
    <t>TANG CHIENYA</t>
  </si>
  <si>
    <t>496.00</t>
  </si>
  <si>
    <t>2023-03-26 01:15:15</t>
  </si>
  <si>
    <t>2023-03-25</t>
  </si>
  <si>
    <t>3172179</t>
  </si>
  <si>
    <t>汉庭酒店(南昌洪都北青山湖西地铁站店)</t>
  </si>
  <si>
    <t>326.00</t>
  </si>
  <si>
    <t>2023-03-25 21:51:05</t>
  </si>
  <si>
    <t>3172118</t>
  </si>
  <si>
    <t>蓝宝石酒店(桂林两江四湖桂林站店)</t>
  </si>
  <si>
    <t>131.00</t>
  </si>
  <si>
    <t>2023-03-25 21:21:13</t>
  </si>
  <si>
    <t>3171846</t>
  </si>
  <si>
    <t>汉庭酒店(邢台守敬北路店)</t>
  </si>
  <si>
    <t>176.00</t>
  </si>
  <si>
    <t>2023-03-25 18:51:47</t>
  </si>
  <si>
    <t>3170913</t>
  </si>
  <si>
    <t>全季酒店(衡水火车北站店)</t>
  </si>
  <si>
    <t>450.00</t>
  </si>
  <si>
    <t>2023-03-25 10:45:42</t>
  </si>
  <si>
    <t>3170839</t>
  </si>
  <si>
    <t>城市便捷酒店(茂名滨海新区电城店)</t>
  </si>
  <si>
    <t>362.00</t>
  </si>
  <si>
    <t>2023-03-25 10:10:03</t>
  </si>
  <si>
    <t>2023-03-24</t>
  </si>
  <si>
    <t>3170104</t>
  </si>
  <si>
    <t>都市118·精选酒店（西安电子科技大学南校区店）</t>
  </si>
  <si>
    <t>860.00</t>
  </si>
  <si>
    <t>2023-03-24 22:36:33</t>
  </si>
  <si>
    <t>3170094</t>
  </si>
  <si>
    <t>2023-03-24 22:32:54</t>
  </si>
  <si>
    <t>3169786</t>
  </si>
  <si>
    <t>汉庭优佳酒店(武汉额头湾地铁站店)</t>
  </si>
  <si>
    <t>204.00</t>
  </si>
  <si>
    <t>2023-03-24 20:11:32</t>
  </si>
  <si>
    <t>3168069</t>
  </si>
  <si>
    <t>175.00</t>
  </si>
  <si>
    <t>2023-03-24 07:32:51</t>
  </si>
  <si>
    <t>2023-03-23</t>
  </si>
  <si>
    <t>3166897</t>
  </si>
  <si>
    <t>海友酒店(北京中央财经大学店)</t>
  </si>
  <si>
    <t>472.00</t>
  </si>
  <si>
    <t>2023-03-23 19:09:28</t>
  </si>
  <si>
    <t>3165113</t>
  </si>
  <si>
    <t>汉庭酒店（武汉复兴路地铁站店）</t>
  </si>
  <si>
    <t>378.00</t>
  </si>
  <si>
    <t>2023-03-23 08:10:31</t>
  </si>
  <si>
    <t>3164741</t>
  </si>
  <si>
    <t>汉庭酒店(佛山乐从家具城店)</t>
  </si>
  <si>
    <t>408.00</t>
  </si>
  <si>
    <t>2023-03-23 00:38:54</t>
  </si>
  <si>
    <t>2023-03-22</t>
  </si>
  <si>
    <t>3163249</t>
  </si>
  <si>
    <t>全季酒店(北京十里河店)</t>
  </si>
  <si>
    <t>3084.00</t>
  </si>
  <si>
    <t>2023-03-22 14:45:12</t>
  </si>
  <si>
    <t>3162955</t>
  </si>
  <si>
    <t>521.00</t>
  </si>
  <si>
    <t>2023-03-22 12:50:57</t>
  </si>
  <si>
    <t>3162540</t>
  </si>
  <si>
    <t>全季酒店(福鼎汽车南站店)</t>
  </si>
  <si>
    <t>759.00</t>
  </si>
  <si>
    <t>2023-03-22 10:22:02</t>
  </si>
  <si>
    <t>2023-03-20</t>
  </si>
  <si>
    <t>3158047</t>
  </si>
  <si>
    <t>汉庭酒店(南京尧化门店)</t>
  </si>
  <si>
    <t>608.01</t>
  </si>
  <si>
    <t>2023-03-20 20:41:07</t>
  </si>
  <si>
    <t>3156978</t>
  </si>
  <si>
    <t>汉庭酒店(郑州南龙湖沙窝李地铁站店)</t>
  </si>
  <si>
    <t>255.00</t>
  </si>
  <si>
    <t>2023-03-20 13:47:40</t>
  </si>
  <si>
    <t>2023-03-19</t>
  </si>
  <si>
    <t>3154002</t>
  </si>
  <si>
    <t>全季酒店(三亚湾店)</t>
  </si>
  <si>
    <t>2023-03-19 12:29:57</t>
  </si>
  <si>
    <t>2023-03-18</t>
  </si>
  <si>
    <t>3150792</t>
  </si>
  <si>
    <t>香港沙田凯悦酒店</t>
  </si>
  <si>
    <t>REN AI HUA</t>
  </si>
  <si>
    <t>2370.00</t>
  </si>
  <si>
    <t>2023-03-18 15:13:22</t>
  </si>
  <si>
    <t>3149928</t>
  </si>
  <si>
    <t>星程酒店(宜宾莱茵店)</t>
  </si>
  <si>
    <t>549.99</t>
  </si>
  <si>
    <t>2023-03-18 10:38:23</t>
  </si>
  <si>
    <t>3149900</t>
  </si>
  <si>
    <t>CHEN STEVE</t>
  </si>
  <si>
    <t>1482.00</t>
  </si>
  <si>
    <t>2023-03-18 10:22:11</t>
  </si>
  <si>
    <t>2023-03-10</t>
  </si>
  <si>
    <t>3119185</t>
  </si>
  <si>
    <t>yang jian</t>
  </si>
  <si>
    <t>1217.00</t>
  </si>
  <si>
    <t>2023-03-10 20:58:12</t>
  </si>
  <si>
    <t>2023-03-08</t>
  </si>
  <si>
    <t>3107446</t>
  </si>
  <si>
    <t>台北天成大饭店</t>
  </si>
  <si>
    <t>CHANG YUYUAN</t>
  </si>
  <si>
    <t>930.00</t>
  </si>
  <si>
    <t>2023-03-08 08:09:20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</si>
</sst>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3"/>
  <sheetViews>
    <sheetView workbookViewId="0">
      <selection activeCell="F40" sqref="A1:Y93"/>
    </sheetView>
  </sheetViews>
  <sheetFormatPr defaultColWidth="9" defaultRowHeight="14.4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45013</v>
      </c>
      <c r="G2" s="6">
        <v>45016</v>
      </c>
      <c r="H2" s="4">
        <v>1</v>
      </c>
      <c r="I2" s="4">
        <v>3</v>
      </c>
      <c r="J2" s="4">
        <v>3</v>
      </c>
      <c r="K2" s="4" t="s">
        <v>30</v>
      </c>
      <c r="L2" s="4">
        <v>1482</v>
      </c>
      <c r="M2" s="4">
        <v>1482</v>
      </c>
      <c r="N2" s="4" t="s">
        <v>31</v>
      </c>
      <c r="O2" s="4" t="s">
        <v>32</v>
      </c>
      <c r="P2" s="4" t="s">
        <v>33</v>
      </c>
      <c r="Q2" s="4">
        <v>0</v>
      </c>
      <c r="R2" s="7">
        <v>45003</v>
      </c>
      <c r="S2" s="6">
        <v>45031</v>
      </c>
      <c r="T2" s="4" t="s">
        <v>34</v>
      </c>
      <c r="U2" s="4">
        <v>1482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45013</v>
      </c>
      <c r="G3" s="6">
        <v>45016</v>
      </c>
      <c r="H3" s="4">
        <v>1</v>
      </c>
      <c r="I3" s="4">
        <v>3</v>
      </c>
      <c r="J3" s="4">
        <v>3</v>
      </c>
      <c r="K3" s="4" t="s">
        <v>30</v>
      </c>
      <c r="L3" s="4">
        <v>550</v>
      </c>
      <c r="M3" s="4">
        <v>550</v>
      </c>
      <c r="N3" s="4" t="s">
        <v>40</v>
      </c>
      <c r="O3" s="4" t="s">
        <v>32</v>
      </c>
      <c r="P3" s="4" t="s">
        <v>33</v>
      </c>
      <c r="Q3" s="4">
        <v>0</v>
      </c>
      <c r="R3" s="7">
        <v>45003</v>
      </c>
      <c r="S3" s="6">
        <v>45031</v>
      </c>
      <c r="T3" s="4" t="s">
        <v>34</v>
      </c>
      <c r="U3" s="4">
        <v>550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39</v>
      </c>
      <c r="F4" s="6">
        <v>45015</v>
      </c>
      <c r="G4" s="6">
        <v>45016</v>
      </c>
      <c r="H4" s="4">
        <v>1</v>
      </c>
      <c r="I4" s="4">
        <v>1</v>
      </c>
      <c r="J4" s="4">
        <v>1</v>
      </c>
      <c r="K4" s="4" t="s">
        <v>30</v>
      </c>
      <c r="L4" s="4">
        <v>191</v>
      </c>
      <c r="M4" s="4">
        <v>191</v>
      </c>
      <c r="N4" s="4" t="s">
        <v>45</v>
      </c>
      <c r="O4" s="4" t="s">
        <v>32</v>
      </c>
      <c r="P4" s="4" t="s">
        <v>33</v>
      </c>
      <c r="Q4" s="4">
        <v>0</v>
      </c>
      <c r="R4" s="7">
        <v>45003</v>
      </c>
      <c r="S4" s="6">
        <v>45031</v>
      </c>
      <c r="T4" s="4" t="s">
        <v>34</v>
      </c>
      <c r="U4" s="4">
        <v>191</v>
      </c>
      <c r="V4" s="4">
        <v>0</v>
      </c>
      <c r="W4" s="4">
        <v>0</v>
      </c>
      <c r="X4" s="4" t="s">
        <v>46</v>
      </c>
      <c r="Y4" s="4" t="s">
        <v>47</v>
      </c>
    </row>
    <row r="5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45015</v>
      </c>
      <c r="G5" s="6">
        <v>45016</v>
      </c>
      <c r="H5" s="4">
        <v>1</v>
      </c>
      <c r="I5" s="4">
        <v>1</v>
      </c>
      <c r="J5" s="4">
        <v>1</v>
      </c>
      <c r="K5" s="4" t="s">
        <v>30</v>
      </c>
      <c r="L5" s="4">
        <v>315</v>
      </c>
      <c r="M5" s="4">
        <v>315</v>
      </c>
      <c r="N5" s="4" t="s">
        <v>51</v>
      </c>
      <c r="O5" s="4" t="s">
        <v>32</v>
      </c>
      <c r="P5" s="4" t="s">
        <v>33</v>
      </c>
      <c r="Q5" s="4">
        <v>0</v>
      </c>
      <c r="R5" s="7">
        <v>45004</v>
      </c>
      <c r="S5" s="6">
        <v>45031</v>
      </c>
      <c r="T5" s="4" t="s">
        <v>34</v>
      </c>
      <c r="U5" s="4">
        <v>315</v>
      </c>
      <c r="V5" s="4">
        <v>0</v>
      </c>
      <c r="W5" s="4">
        <v>0</v>
      </c>
      <c r="X5" s="4" t="s">
        <v>52</v>
      </c>
      <c r="Y5" s="4" t="s">
        <v>53</v>
      </c>
    </row>
    <row r="6" spans="1:25">
      <c r="A6" s="4" t="s">
        <v>43</v>
      </c>
      <c r="B6" s="4" t="s">
        <v>26</v>
      </c>
      <c r="C6" s="4" t="s">
        <v>54</v>
      </c>
      <c r="D6" s="4" t="s">
        <v>44</v>
      </c>
      <c r="E6" s="4" t="s">
        <v>39</v>
      </c>
      <c r="F6" s="6">
        <v>45015</v>
      </c>
      <c r="G6" s="6">
        <v>45016</v>
      </c>
      <c r="H6" s="4">
        <v>1</v>
      </c>
      <c r="I6" s="4">
        <v>1</v>
      </c>
      <c r="J6" s="4">
        <v>1</v>
      </c>
      <c r="K6" s="4" t="s">
        <v>30</v>
      </c>
      <c r="L6" s="4">
        <v>-191</v>
      </c>
      <c r="M6" s="4">
        <v>-191</v>
      </c>
      <c r="N6" s="4" t="s">
        <v>45</v>
      </c>
      <c r="O6" s="4" t="s">
        <v>32</v>
      </c>
      <c r="P6" s="4" t="s">
        <v>33</v>
      </c>
      <c r="Q6" s="4">
        <v>0</v>
      </c>
      <c r="R6" s="7">
        <v>45003</v>
      </c>
      <c r="S6" s="6">
        <v>45031</v>
      </c>
      <c r="T6" s="4" t="s">
        <v>34</v>
      </c>
      <c r="U6" s="4">
        <v>-191</v>
      </c>
      <c r="V6" s="4">
        <v>0</v>
      </c>
      <c r="W6" s="4">
        <v>0</v>
      </c>
      <c r="X6" s="4" t="s">
        <v>46</v>
      </c>
      <c r="Y6" s="4" t="s">
        <v>47</v>
      </c>
    </row>
    <row r="7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45014</v>
      </c>
      <c r="G7" s="6">
        <v>45016</v>
      </c>
      <c r="H7" s="4">
        <v>1</v>
      </c>
      <c r="I7" s="4">
        <v>2</v>
      </c>
      <c r="J7" s="4">
        <v>2</v>
      </c>
      <c r="K7" s="4" t="s">
        <v>30</v>
      </c>
      <c r="L7" s="4">
        <v>759</v>
      </c>
      <c r="M7" s="4">
        <v>759</v>
      </c>
      <c r="N7" s="4" t="s">
        <v>58</v>
      </c>
      <c r="O7" s="4" t="s">
        <v>32</v>
      </c>
      <c r="P7" s="4" t="s">
        <v>33</v>
      </c>
      <c r="Q7" s="4">
        <v>0</v>
      </c>
      <c r="R7" s="7">
        <v>45007</v>
      </c>
      <c r="S7" s="6">
        <v>45031</v>
      </c>
      <c r="T7" s="4" t="s">
        <v>34</v>
      </c>
      <c r="U7" s="4">
        <v>759</v>
      </c>
      <c r="V7" s="4">
        <v>0</v>
      </c>
      <c r="W7" s="4">
        <v>0</v>
      </c>
      <c r="X7" s="4" t="s">
        <v>59</v>
      </c>
      <c r="Y7" s="4" t="s">
        <v>60</v>
      </c>
    </row>
    <row r="8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57</v>
      </c>
      <c r="F8" s="6">
        <v>45015</v>
      </c>
      <c r="G8" s="6">
        <v>45016</v>
      </c>
      <c r="H8" s="4">
        <v>1</v>
      </c>
      <c r="I8" s="4">
        <v>1</v>
      </c>
      <c r="J8" s="4">
        <v>1</v>
      </c>
      <c r="K8" s="4" t="s">
        <v>30</v>
      </c>
      <c r="L8" s="4">
        <v>521</v>
      </c>
      <c r="M8" s="4">
        <v>521</v>
      </c>
      <c r="N8" s="4" t="s">
        <v>63</v>
      </c>
      <c r="O8" s="4" t="s">
        <v>32</v>
      </c>
      <c r="P8" s="4" t="s">
        <v>33</v>
      </c>
      <c r="Q8" s="4">
        <v>0</v>
      </c>
      <c r="R8" s="7">
        <v>45007</v>
      </c>
      <c r="S8" s="6">
        <v>45031</v>
      </c>
      <c r="T8" s="4" t="s">
        <v>34</v>
      </c>
      <c r="U8" s="4">
        <v>521</v>
      </c>
      <c r="V8" s="4">
        <v>0</v>
      </c>
      <c r="W8" s="4">
        <v>0</v>
      </c>
      <c r="X8" s="4" t="s">
        <v>64</v>
      </c>
      <c r="Y8" s="4" t="s">
        <v>65</v>
      </c>
    </row>
    <row r="9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45014</v>
      </c>
      <c r="G9" s="6">
        <v>45016</v>
      </c>
      <c r="H9" s="4">
        <v>1</v>
      </c>
      <c r="I9" s="4">
        <v>2</v>
      </c>
      <c r="J9" s="4">
        <v>2</v>
      </c>
      <c r="K9" s="4" t="s">
        <v>30</v>
      </c>
      <c r="L9" s="4">
        <v>408</v>
      </c>
      <c r="M9" s="4">
        <v>408</v>
      </c>
      <c r="N9" s="4" t="s">
        <v>69</v>
      </c>
      <c r="O9" s="4" t="s">
        <v>32</v>
      </c>
      <c r="P9" s="4" t="s">
        <v>33</v>
      </c>
      <c r="Q9" s="4">
        <v>0</v>
      </c>
      <c r="R9" s="7">
        <v>45008</v>
      </c>
      <c r="S9" s="6">
        <v>45031</v>
      </c>
      <c r="T9" s="4" t="s">
        <v>34</v>
      </c>
      <c r="U9" s="4">
        <v>408</v>
      </c>
      <c r="V9" s="4">
        <v>0</v>
      </c>
      <c r="W9" s="4">
        <v>0</v>
      </c>
      <c r="X9" s="4" t="s">
        <v>70</v>
      </c>
      <c r="Y9" s="4" t="s">
        <v>71</v>
      </c>
    </row>
    <row r="10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45012</v>
      </c>
      <c r="G10" s="6">
        <v>45016</v>
      </c>
      <c r="H10" s="4">
        <v>1</v>
      </c>
      <c r="I10" s="4">
        <v>4</v>
      </c>
      <c r="J10" s="4">
        <v>4</v>
      </c>
      <c r="K10" s="4" t="s">
        <v>30</v>
      </c>
      <c r="L10" s="4">
        <v>860</v>
      </c>
      <c r="M10" s="4">
        <v>860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45009</v>
      </c>
      <c r="S10" s="6">
        <v>45031</v>
      </c>
      <c r="T10" s="4" t="s">
        <v>34</v>
      </c>
      <c r="U10" s="4">
        <v>860</v>
      </c>
      <c r="V10" s="4">
        <v>0</v>
      </c>
      <c r="W10" s="4">
        <v>0</v>
      </c>
      <c r="X10" s="4" t="s">
        <v>76</v>
      </c>
      <c r="Y10" s="4" t="s">
        <v>77</v>
      </c>
    </row>
    <row r="11" spans="1:25">
      <c r="A11" s="4" t="s">
        <v>78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45012</v>
      </c>
      <c r="G11" s="6">
        <v>45016</v>
      </c>
      <c r="H11" s="4">
        <v>1</v>
      </c>
      <c r="I11" s="4">
        <v>4</v>
      </c>
      <c r="J11" s="4">
        <v>4</v>
      </c>
      <c r="K11" s="4" t="s">
        <v>30</v>
      </c>
      <c r="L11" s="4">
        <v>860</v>
      </c>
      <c r="M11" s="4">
        <v>860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45009</v>
      </c>
      <c r="S11" s="6">
        <v>45031</v>
      </c>
      <c r="T11" s="4" t="s">
        <v>34</v>
      </c>
      <c r="U11" s="4">
        <v>860</v>
      </c>
      <c r="V11" s="4">
        <v>0</v>
      </c>
      <c r="W11" s="4">
        <v>0</v>
      </c>
      <c r="X11" s="4" t="s">
        <v>80</v>
      </c>
      <c r="Y11" s="4" t="s">
        <v>81</v>
      </c>
    </row>
    <row r="12" spans="1:25">
      <c r="A12" s="4" t="s">
        <v>82</v>
      </c>
      <c r="B12" s="4" t="s">
        <v>26</v>
      </c>
      <c r="C12" s="4" t="s">
        <v>27</v>
      </c>
      <c r="D12" s="4" t="s">
        <v>28</v>
      </c>
      <c r="E12" s="4" t="s">
        <v>83</v>
      </c>
      <c r="F12" s="6">
        <v>45015</v>
      </c>
      <c r="G12" s="6">
        <v>45016</v>
      </c>
      <c r="H12" s="4">
        <v>1</v>
      </c>
      <c r="I12" s="4">
        <v>1</v>
      </c>
      <c r="J12" s="4">
        <v>1</v>
      </c>
      <c r="K12" s="4" t="s">
        <v>30</v>
      </c>
      <c r="L12" s="4">
        <v>496</v>
      </c>
      <c r="M12" s="4">
        <v>496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45011</v>
      </c>
      <c r="S12" s="6">
        <v>45031</v>
      </c>
      <c r="T12" s="4" t="s">
        <v>34</v>
      </c>
      <c r="U12" s="4">
        <v>496</v>
      </c>
      <c r="V12" s="4">
        <v>0</v>
      </c>
      <c r="W12" s="4">
        <v>0</v>
      </c>
      <c r="X12" s="4" t="s">
        <v>85</v>
      </c>
      <c r="Y12" s="4" t="s">
        <v>86</v>
      </c>
    </row>
    <row r="13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45015</v>
      </c>
      <c r="G13" s="6">
        <v>45016</v>
      </c>
      <c r="H13" s="4">
        <v>1</v>
      </c>
      <c r="I13" s="4">
        <v>1</v>
      </c>
      <c r="J13" s="4">
        <v>1</v>
      </c>
      <c r="K13" s="4" t="s">
        <v>30</v>
      </c>
      <c r="L13" s="4">
        <v>278</v>
      </c>
      <c r="M13" s="4">
        <v>278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45012</v>
      </c>
      <c r="S13" s="6">
        <v>45031</v>
      </c>
      <c r="T13" s="4" t="s">
        <v>34</v>
      </c>
      <c r="U13" s="4">
        <v>278</v>
      </c>
      <c r="V13" s="4">
        <v>0</v>
      </c>
      <c r="W13" s="4">
        <v>0</v>
      </c>
      <c r="X13" s="4" t="s">
        <v>91</v>
      </c>
      <c r="Y13" s="4" t="s">
        <v>92</v>
      </c>
    </row>
    <row r="14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45015</v>
      </c>
      <c r="G14" s="6">
        <v>45016</v>
      </c>
      <c r="H14" s="4">
        <v>1</v>
      </c>
      <c r="I14" s="4">
        <v>1</v>
      </c>
      <c r="J14" s="4">
        <v>1</v>
      </c>
      <c r="K14" s="4" t="s">
        <v>30</v>
      </c>
      <c r="L14" s="4">
        <v>138</v>
      </c>
      <c r="M14" s="4">
        <v>138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45012</v>
      </c>
      <c r="S14" s="6">
        <v>45031</v>
      </c>
      <c r="T14" s="4" t="s">
        <v>34</v>
      </c>
      <c r="U14" s="4">
        <v>138</v>
      </c>
      <c r="V14" s="4">
        <v>0</v>
      </c>
      <c r="W14" s="4">
        <v>0</v>
      </c>
      <c r="X14" s="4" t="s">
        <v>97</v>
      </c>
      <c r="Y14" s="4" t="s">
        <v>98</v>
      </c>
    </row>
    <row r="15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45014</v>
      </c>
      <c r="G15" s="6">
        <v>45016</v>
      </c>
      <c r="H15" s="4">
        <v>1</v>
      </c>
      <c r="I15" s="4">
        <v>2</v>
      </c>
      <c r="J15" s="4">
        <v>2</v>
      </c>
      <c r="K15" s="4" t="s">
        <v>30</v>
      </c>
      <c r="L15" s="4">
        <v>640</v>
      </c>
      <c r="M15" s="4">
        <v>640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45012</v>
      </c>
      <c r="S15" s="6">
        <v>45031</v>
      </c>
      <c r="T15" s="4" t="s">
        <v>34</v>
      </c>
      <c r="U15" s="4">
        <v>640</v>
      </c>
      <c r="V15" s="4">
        <v>0</v>
      </c>
      <c r="W15" s="4">
        <v>0</v>
      </c>
      <c r="X15" s="4" t="s">
        <v>103</v>
      </c>
      <c r="Y15" s="4" t="s">
        <v>104</v>
      </c>
    </row>
    <row r="16" spans="1:25">
      <c r="A16" s="4" t="s">
        <v>99</v>
      </c>
      <c r="B16" s="4" t="s">
        <v>26</v>
      </c>
      <c r="C16" s="4" t="s">
        <v>54</v>
      </c>
      <c r="D16" s="4" t="s">
        <v>100</v>
      </c>
      <c r="E16" s="4" t="s">
        <v>101</v>
      </c>
      <c r="F16" s="6">
        <v>45014</v>
      </c>
      <c r="G16" s="6">
        <v>45016</v>
      </c>
      <c r="H16" s="4">
        <v>1</v>
      </c>
      <c r="I16" s="4">
        <v>2</v>
      </c>
      <c r="J16" s="4">
        <v>2</v>
      </c>
      <c r="K16" s="4" t="s">
        <v>30</v>
      </c>
      <c r="L16" s="4">
        <v>-640</v>
      </c>
      <c r="M16" s="4">
        <v>-640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45012</v>
      </c>
      <c r="S16" s="6">
        <v>45031</v>
      </c>
      <c r="T16" s="4" t="s">
        <v>34</v>
      </c>
      <c r="U16" s="4">
        <v>-640</v>
      </c>
      <c r="V16" s="4">
        <v>0</v>
      </c>
      <c r="W16" s="4">
        <v>0</v>
      </c>
      <c r="X16" s="4" t="s">
        <v>103</v>
      </c>
      <c r="Y16" s="4" t="s">
        <v>104</v>
      </c>
    </row>
    <row r="17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45015</v>
      </c>
      <c r="G17" s="6">
        <v>45016</v>
      </c>
      <c r="H17" s="4">
        <v>1</v>
      </c>
      <c r="I17" s="4">
        <v>1</v>
      </c>
      <c r="J17" s="4">
        <v>1</v>
      </c>
      <c r="K17" s="4" t="s">
        <v>30</v>
      </c>
      <c r="L17" s="4">
        <v>1063</v>
      </c>
      <c r="M17" s="4">
        <v>1063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45013</v>
      </c>
      <c r="S17" s="6">
        <v>45031</v>
      </c>
      <c r="T17" s="4" t="s">
        <v>34</v>
      </c>
      <c r="U17" s="4">
        <v>1063</v>
      </c>
      <c r="V17" s="4">
        <v>0</v>
      </c>
      <c r="W17" s="4">
        <v>0</v>
      </c>
      <c r="X17" s="4" t="s">
        <v>109</v>
      </c>
      <c r="Y17" s="4" t="s">
        <v>110</v>
      </c>
    </row>
    <row r="18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45015</v>
      </c>
      <c r="G18" s="6">
        <v>45016</v>
      </c>
      <c r="H18" s="4">
        <v>1</v>
      </c>
      <c r="I18" s="4">
        <v>1</v>
      </c>
      <c r="J18" s="4">
        <v>1</v>
      </c>
      <c r="K18" s="4" t="s">
        <v>30</v>
      </c>
      <c r="L18" s="4">
        <v>315</v>
      </c>
      <c r="M18" s="4">
        <v>315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45014</v>
      </c>
      <c r="S18" s="6">
        <v>45031</v>
      </c>
      <c r="T18" s="4" t="s">
        <v>34</v>
      </c>
      <c r="U18" s="4">
        <v>315</v>
      </c>
      <c r="V18" s="4">
        <v>0</v>
      </c>
      <c r="W18" s="4">
        <v>0</v>
      </c>
      <c r="X18" s="4" t="s">
        <v>115</v>
      </c>
      <c r="Y18" s="4" t="s">
        <v>86</v>
      </c>
    </row>
    <row r="19" spans="1:25">
      <c r="A19" s="4" t="s">
        <v>116</v>
      </c>
      <c r="B19" s="4" t="s">
        <v>26</v>
      </c>
      <c r="C19" s="4" t="s">
        <v>27</v>
      </c>
      <c r="D19" s="4" t="s">
        <v>62</v>
      </c>
      <c r="E19" s="4" t="s">
        <v>117</v>
      </c>
      <c r="F19" s="6">
        <v>45015</v>
      </c>
      <c r="G19" s="6">
        <v>45016</v>
      </c>
      <c r="H19" s="4">
        <v>1</v>
      </c>
      <c r="I19" s="4">
        <v>1</v>
      </c>
      <c r="J19" s="4">
        <v>1</v>
      </c>
      <c r="K19" s="4" t="s">
        <v>30</v>
      </c>
      <c r="L19" s="4">
        <v>493</v>
      </c>
      <c r="M19" s="4">
        <v>493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45014</v>
      </c>
      <c r="S19" s="6">
        <v>45031</v>
      </c>
      <c r="T19" s="4" t="s">
        <v>34</v>
      </c>
      <c r="U19" s="4">
        <v>493</v>
      </c>
      <c r="V19" s="4">
        <v>0</v>
      </c>
      <c r="W19" s="4">
        <v>0</v>
      </c>
      <c r="X19" s="4" t="s">
        <v>119</v>
      </c>
      <c r="Y19" s="4" t="s">
        <v>120</v>
      </c>
    </row>
    <row r="20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45015</v>
      </c>
      <c r="G20" s="6">
        <v>45016</v>
      </c>
      <c r="H20" s="4">
        <v>1</v>
      </c>
      <c r="I20" s="4">
        <v>1</v>
      </c>
      <c r="J20" s="4">
        <v>1</v>
      </c>
      <c r="K20" s="4" t="s">
        <v>30</v>
      </c>
      <c r="L20" s="4">
        <v>201</v>
      </c>
      <c r="M20" s="4">
        <v>201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45015</v>
      </c>
      <c r="S20" s="6">
        <v>45031</v>
      </c>
      <c r="T20" s="4" t="s">
        <v>34</v>
      </c>
      <c r="U20" s="4">
        <v>201</v>
      </c>
      <c r="V20" s="4">
        <v>0</v>
      </c>
      <c r="W20" s="4">
        <v>0</v>
      </c>
      <c r="X20" s="4" t="s">
        <v>125</v>
      </c>
      <c r="Y20" s="4" t="s">
        <v>86</v>
      </c>
    </row>
    <row r="21" spans="1:25">
      <c r="A21" s="4" t="s">
        <v>121</v>
      </c>
      <c r="B21" s="4" t="s">
        <v>26</v>
      </c>
      <c r="C21" s="4" t="s">
        <v>54</v>
      </c>
      <c r="D21" s="4" t="s">
        <v>122</v>
      </c>
      <c r="E21" s="4" t="s">
        <v>123</v>
      </c>
      <c r="F21" s="6">
        <v>45015</v>
      </c>
      <c r="G21" s="6">
        <v>45016</v>
      </c>
      <c r="H21" s="4">
        <v>1</v>
      </c>
      <c r="I21" s="4">
        <v>1</v>
      </c>
      <c r="J21" s="4">
        <v>1</v>
      </c>
      <c r="K21" s="4" t="s">
        <v>30</v>
      </c>
      <c r="L21" s="4">
        <v>-201</v>
      </c>
      <c r="M21" s="4">
        <v>-201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45015</v>
      </c>
      <c r="S21" s="6">
        <v>45031</v>
      </c>
      <c r="T21" s="4" t="s">
        <v>34</v>
      </c>
      <c r="U21" s="4">
        <v>-201</v>
      </c>
      <c r="V21" s="4">
        <v>0</v>
      </c>
      <c r="W21" s="4">
        <v>0</v>
      </c>
      <c r="X21" s="4" t="s">
        <v>125</v>
      </c>
      <c r="Y21" s="4" t="s">
        <v>86</v>
      </c>
    </row>
    <row r="22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45015</v>
      </c>
      <c r="G22" s="6">
        <v>45016</v>
      </c>
      <c r="H22" s="4">
        <v>1</v>
      </c>
      <c r="I22" s="4">
        <v>1</v>
      </c>
      <c r="J22" s="4">
        <v>1</v>
      </c>
      <c r="K22" s="4" t="s">
        <v>30</v>
      </c>
      <c r="L22" s="4">
        <v>296</v>
      </c>
      <c r="M22" s="4">
        <v>296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45015</v>
      </c>
      <c r="S22" s="6">
        <v>45031</v>
      </c>
      <c r="T22" s="4" t="s">
        <v>34</v>
      </c>
      <c r="U22" s="4">
        <v>296</v>
      </c>
      <c r="V22" s="4">
        <v>0</v>
      </c>
      <c r="W22" s="4">
        <v>0</v>
      </c>
      <c r="X22" s="4" t="s">
        <v>130</v>
      </c>
      <c r="Y22" s="4" t="s">
        <v>131</v>
      </c>
    </row>
    <row r="23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50</v>
      </c>
      <c r="F23" s="6">
        <v>45015</v>
      </c>
      <c r="G23" s="6">
        <v>45016</v>
      </c>
      <c r="H23" s="4">
        <v>1</v>
      </c>
      <c r="I23" s="4">
        <v>1</v>
      </c>
      <c r="J23" s="4">
        <v>1</v>
      </c>
      <c r="K23" s="4" t="s">
        <v>30</v>
      </c>
      <c r="L23" s="4">
        <v>154</v>
      </c>
      <c r="M23" s="4">
        <v>154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45015</v>
      </c>
      <c r="S23" s="6">
        <v>45031</v>
      </c>
      <c r="T23" s="4" t="s">
        <v>34</v>
      </c>
      <c r="U23" s="4">
        <v>154</v>
      </c>
      <c r="V23" s="4">
        <v>0</v>
      </c>
      <c r="W23" s="4">
        <v>0</v>
      </c>
      <c r="X23" s="4" t="s">
        <v>135</v>
      </c>
      <c r="Y23" s="4" t="s">
        <v>136</v>
      </c>
    </row>
    <row r="24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45015</v>
      </c>
      <c r="G24" s="6">
        <v>45016</v>
      </c>
      <c r="H24" s="4">
        <v>1</v>
      </c>
      <c r="I24" s="4">
        <v>1</v>
      </c>
      <c r="J24" s="4">
        <v>1</v>
      </c>
      <c r="K24" s="4" t="s">
        <v>30</v>
      </c>
      <c r="L24" s="4">
        <v>767</v>
      </c>
      <c r="M24" s="4">
        <v>767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45015</v>
      </c>
      <c r="S24" s="6">
        <v>45031</v>
      </c>
      <c r="T24" s="4" t="s">
        <v>34</v>
      </c>
      <c r="U24" s="4">
        <v>767</v>
      </c>
      <c r="V24" s="4">
        <v>0</v>
      </c>
      <c r="W24" s="4">
        <v>0</v>
      </c>
      <c r="X24" s="4" t="s">
        <v>141</v>
      </c>
      <c r="Y24" s="4" t="s">
        <v>86</v>
      </c>
    </row>
    <row r="25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45015</v>
      </c>
      <c r="G25" s="6">
        <v>45016</v>
      </c>
      <c r="H25" s="4">
        <v>1</v>
      </c>
      <c r="I25" s="4">
        <v>1</v>
      </c>
      <c r="J25" s="4">
        <v>1</v>
      </c>
      <c r="K25" s="4" t="s">
        <v>30</v>
      </c>
      <c r="L25" s="4">
        <v>1123</v>
      </c>
      <c r="M25" s="4">
        <v>1123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45015</v>
      </c>
      <c r="S25" s="6">
        <v>45031</v>
      </c>
      <c r="T25" s="4" t="s">
        <v>34</v>
      </c>
      <c r="U25" s="4">
        <v>1123</v>
      </c>
      <c r="V25" s="4">
        <v>0</v>
      </c>
      <c r="W25" s="4">
        <v>0</v>
      </c>
      <c r="X25" s="4" t="s">
        <v>146</v>
      </c>
      <c r="Y25" s="4" t="s">
        <v>86</v>
      </c>
    </row>
    <row r="26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50</v>
      </c>
      <c r="F26" s="6">
        <v>45015</v>
      </c>
      <c r="G26" s="6">
        <v>45016</v>
      </c>
      <c r="H26" s="4">
        <v>1</v>
      </c>
      <c r="I26" s="4">
        <v>1</v>
      </c>
      <c r="J26" s="4">
        <v>1</v>
      </c>
      <c r="K26" s="4" t="s">
        <v>30</v>
      </c>
      <c r="L26" s="4">
        <v>257</v>
      </c>
      <c r="M26" s="4">
        <v>257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45015</v>
      </c>
      <c r="S26" s="6">
        <v>45031</v>
      </c>
      <c r="T26" s="4" t="s">
        <v>34</v>
      </c>
      <c r="U26" s="4">
        <v>257</v>
      </c>
      <c r="V26" s="4">
        <v>0</v>
      </c>
      <c r="W26" s="4">
        <v>0</v>
      </c>
      <c r="X26" s="4" t="s">
        <v>150</v>
      </c>
      <c r="Y26" s="4" t="s">
        <v>86</v>
      </c>
    </row>
    <row r="27" spans="1:25">
      <c r="A27" s="4" t="s">
        <v>147</v>
      </c>
      <c r="B27" s="4" t="s">
        <v>26</v>
      </c>
      <c r="C27" s="4" t="s">
        <v>54</v>
      </c>
      <c r="D27" s="4" t="s">
        <v>148</v>
      </c>
      <c r="E27" s="4" t="s">
        <v>50</v>
      </c>
      <c r="F27" s="6">
        <v>45015</v>
      </c>
      <c r="G27" s="6">
        <v>45016</v>
      </c>
      <c r="H27" s="4">
        <v>1</v>
      </c>
      <c r="I27" s="4">
        <v>1</v>
      </c>
      <c r="J27" s="4">
        <v>1</v>
      </c>
      <c r="K27" s="4" t="s">
        <v>30</v>
      </c>
      <c r="L27" s="4">
        <v>-257</v>
      </c>
      <c r="M27" s="4">
        <v>-257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45015</v>
      </c>
      <c r="S27" s="6">
        <v>45031</v>
      </c>
      <c r="T27" s="4" t="s">
        <v>34</v>
      </c>
      <c r="U27" s="4">
        <v>-257</v>
      </c>
      <c r="V27" s="4">
        <v>0</v>
      </c>
      <c r="W27" s="4">
        <v>0</v>
      </c>
      <c r="X27" s="4" t="s">
        <v>150</v>
      </c>
      <c r="Y27" s="4" t="s">
        <v>86</v>
      </c>
    </row>
    <row r="28" spans="1:25">
      <c r="A28" s="4" t="s">
        <v>93</v>
      </c>
      <c r="B28" s="4" t="s">
        <v>26</v>
      </c>
      <c r="C28" s="4" t="s">
        <v>54</v>
      </c>
      <c r="D28" s="4" t="s">
        <v>94</v>
      </c>
      <c r="E28" s="4" t="s">
        <v>95</v>
      </c>
      <c r="F28" s="6">
        <v>45015</v>
      </c>
      <c r="G28" s="6">
        <v>45016</v>
      </c>
      <c r="H28" s="4">
        <v>1</v>
      </c>
      <c r="I28" s="4">
        <v>1</v>
      </c>
      <c r="J28" s="4">
        <v>1</v>
      </c>
      <c r="K28" s="4" t="s">
        <v>30</v>
      </c>
      <c r="L28" s="4">
        <v>-138</v>
      </c>
      <c r="M28" s="4">
        <v>-138</v>
      </c>
      <c r="N28" s="4" t="s">
        <v>96</v>
      </c>
      <c r="O28" s="4" t="s">
        <v>32</v>
      </c>
      <c r="P28" s="4" t="s">
        <v>33</v>
      </c>
      <c r="Q28" s="4">
        <v>0</v>
      </c>
      <c r="R28" s="7">
        <v>45012</v>
      </c>
      <c r="S28" s="6">
        <v>45031</v>
      </c>
      <c r="T28" s="4" t="s">
        <v>34</v>
      </c>
      <c r="U28" s="4">
        <v>-138</v>
      </c>
      <c r="V28" s="4">
        <v>0</v>
      </c>
      <c r="W28" s="4">
        <v>0</v>
      </c>
      <c r="X28" s="4" t="s">
        <v>97</v>
      </c>
      <c r="Y28" s="4" t="s">
        <v>98</v>
      </c>
    </row>
    <row r="29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45015</v>
      </c>
      <c r="G29" s="6">
        <v>45016</v>
      </c>
      <c r="H29" s="4">
        <v>1</v>
      </c>
      <c r="I29" s="4">
        <v>1</v>
      </c>
      <c r="J29" s="4">
        <v>1</v>
      </c>
      <c r="K29" s="4" t="s">
        <v>30</v>
      </c>
      <c r="L29" s="4">
        <v>338</v>
      </c>
      <c r="M29" s="4">
        <v>338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45015</v>
      </c>
      <c r="S29" s="6">
        <v>45031</v>
      </c>
      <c r="T29" s="4" t="s">
        <v>34</v>
      </c>
      <c r="U29" s="4">
        <v>338</v>
      </c>
      <c r="V29" s="4">
        <v>0</v>
      </c>
      <c r="W29" s="4">
        <v>0</v>
      </c>
      <c r="X29" s="4" t="s">
        <v>155</v>
      </c>
      <c r="Y29" s="4" t="s">
        <v>86</v>
      </c>
    </row>
    <row r="30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45015</v>
      </c>
      <c r="G30" s="6">
        <v>45016</v>
      </c>
      <c r="H30" s="4">
        <v>1</v>
      </c>
      <c r="I30" s="4">
        <v>1</v>
      </c>
      <c r="J30" s="4">
        <v>1</v>
      </c>
      <c r="K30" s="4" t="s">
        <v>30</v>
      </c>
      <c r="L30" s="4">
        <v>702</v>
      </c>
      <c r="M30" s="4">
        <v>702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45015</v>
      </c>
      <c r="S30" s="6">
        <v>45031</v>
      </c>
      <c r="T30" s="4" t="s">
        <v>34</v>
      </c>
      <c r="U30" s="4">
        <v>702</v>
      </c>
      <c r="V30" s="4">
        <v>0</v>
      </c>
      <c r="W30" s="4">
        <v>0</v>
      </c>
      <c r="X30" s="4" t="s">
        <v>160</v>
      </c>
      <c r="Y30" s="4" t="s">
        <v>86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45016</v>
      </c>
      <c r="G31" s="6">
        <v>45017</v>
      </c>
      <c r="H31" s="4">
        <v>1</v>
      </c>
      <c r="I31" s="4">
        <v>1</v>
      </c>
      <c r="J31" s="4">
        <v>1</v>
      </c>
      <c r="K31" s="4" t="s">
        <v>30</v>
      </c>
      <c r="L31" s="4">
        <v>930</v>
      </c>
      <c r="M31" s="4">
        <v>930</v>
      </c>
      <c r="N31" s="4" t="s">
        <v>164</v>
      </c>
      <c r="O31" s="4" t="s">
        <v>165</v>
      </c>
      <c r="P31" s="4" t="s">
        <v>33</v>
      </c>
      <c r="Q31" s="4">
        <v>0</v>
      </c>
      <c r="R31" s="7">
        <v>44993</v>
      </c>
      <c r="S31" s="6">
        <v>45032</v>
      </c>
      <c r="T31" s="4" t="s">
        <v>34</v>
      </c>
      <c r="U31" s="4">
        <v>930</v>
      </c>
      <c r="V31" s="4">
        <v>0</v>
      </c>
      <c r="W31" s="4">
        <v>0</v>
      </c>
      <c r="X31" s="4" t="s">
        <v>166</v>
      </c>
      <c r="Y31" s="4" t="s">
        <v>86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45016</v>
      </c>
      <c r="G32" s="6">
        <v>45017</v>
      </c>
      <c r="H32" s="4">
        <v>1</v>
      </c>
      <c r="I32" s="4">
        <v>1</v>
      </c>
      <c r="J32" s="4">
        <v>1</v>
      </c>
      <c r="K32" s="4" t="s">
        <v>30</v>
      </c>
      <c r="L32" s="4">
        <v>152</v>
      </c>
      <c r="M32" s="4">
        <v>152</v>
      </c>
      <c r="N32" s="4" t="s">
        <v>170</v>
      </c>
      <c r="O32" s="4" t="s">
        <v>165</v>
      </c>
      <c r="P32" s="4" t="s">
        <v>33</v>
      </c>
      <c r="Q32" s="4">
        <v>0</v>
      </c>
      <c r="R32" s="7">
        <v>45004</v>
      </c>
      <c r="S32" s="6">
        <v>45032</v>
      </c>
      <c r="T32" s="4" t="s">
        <v>34</v>
      </c>
      <c r="U32" s="4">
        <v>152</v>
      </c>
      <c r="V32" s="4">
        <v>0</v>
      </c>
      <c r="W32" s="4">
        <v>0</v>
      </c>
      <c r="X32" s="4" t="s">
        <v>171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68</v>
      </c>
      <c r="F33" s="6">
        <v>45011</v>
      </c>
      <c r="G33" s="6">
        <v>45017</v>
      </c>
      <c r="H33" s="4">
        <v>1</v>
      </c>
      <c r="I33" s="4">
        <v>6</v>
      </c>
      <c r="J33" s="4">
        <v>6</v>
      </c>
      <c r="K33" s="4" t="s">
        <v>30</v>
      </c>
      <c r="L33" s="4">
        <v>3084</v>
      </c>
      <c r="M33" s="4">
        <v>3084</v>
      </c>
      <c r="N33" s="4" t="s">
        <v>175</v>
      </c>
      <c r="O33" s="4" t="s">
        <v>165</v>
      </c>
      <c r="P33" s="4" t="s">
        <v>33</v>
      </c>
      <c r="Q33" s="4">
        <v>0</v>
      </c>
      <c r="R33" s="7">
        <v>45007</v>
      </c>
      <c r="S33" s="6">
        <v>45032</v>
      </c>
      <c r="T33" s="4" t="s">
        <v>34</v>
      </c>
      <c r="U33" s="4">
        <v>3084</v>
      </c>
      <c r="V33" s="4">
        <v>0</v>
      </c>
      <c r="W33" s="4">
        <v>0</v>
      </c>
      <c r="X33" s="4" t="s">
        <v>176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45015</v>
      </c>
      <c r="G34" s="6">
        <v>45017</v>
      </c>
      <c r="H34" s="4">
        <v>1</v>
      </c>
      <c r="I34" s="4">
        <v>2</v>
      </c>
      <c r="J34" s="4">
        <v>2</v>
      </c>
      <c r="K34" s="4" t="s">
        <v>30</v>
      </c>
      <c r="L34" s="4">
        <v>1416</v>
      </c>
      <c r="M34" s="4">
        <v>1416</v>
      </c>
      <c r="N34" s="4" t="s">
        <v>181</v>
      </c>
      <c r="O34" s="4" t="s">
        <v>165</v>
      </c>
      <c r="P34" s="4" t="s">
        <v>33</v>
      </c>
      <c r="Q34" s="4">
        <v>0</v>
      </c>
      <c r="R34" s="7">
        <v>45012</v>
      </c>
      <c r="S34" s="6">
        <v>45032</v>
      </c>
      <c r="T34" s="4" t="s">
        <v>34</v>
      </c>
      <c r="U34" s="4">
        <v>1416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45016</v>
      </c>
      <c r="G35" s="6">
        <v>45017</v>
      </c>
      <c r="H35" s="4">
        <v>1</v>
      </c>
      <c r="I35" s="4">
        <v>1</v>
      </c>
      <c r="J35" s="4">
        <v>1</v>
      </c>
      <c r="K35" s="4" t="s">
        <v>30</v>
      </c>
      <c r="L35" s="4">
        <v>179</v>
      </c>
      <c r="M35" s="4">
        <v>179</v>
      </c>
      <c r="N35" s="4" t="s">
        <v>187</v>
      </c>
      <c r="O35" s="4" t="s">
        <v>165</v>
      </c>
      <c r="P35" s="4" t="s">
        <v>33</v>
      </c>
      <c r="Q35" s="4">
        <v>0</v>
      </c>
      <c r="R35" s="7">
        <v>45012</v>
      </c>
      <c r="S35" s="6">
        <v>45032</v>
      </c>
      <c r="T35" s="4" t="s">
        <v>34</v>
      </c>
      <c r="U35" s="4">
        <v>179</v>
      </c>
      <c r="V35" s="4">
        <v>0</v>
      </c>
      <c r="W35" s="4">
        <v>0</v>
      </c>
      <c r="X35" s="4" t="s">
        <v>188</v>
      </c>
      <c r="Y35" s="4" t="s">
        <v>189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68</v>
      </c>
      <c r="F36" s="6">
        <v>45016</v>
      </c>
      <c r="G36" s="6">
        <v>45017</v>
      </c>
      <c r="H36" s="4">
        <v>1</v>
      </c>
      <c r="I36" s="4">
        <v>1</v>
      </c>
      <c r="J36" s="4">
        <v>1</v>
      </c>
      <c r="K36" s="4" t="s">
        <v>30</v>
      </c>
      <c r="L36" s="4">
        <v>310</v>
      </c>
      <c r="M36" s="4">
        <v>310</v>
      </c>
      <c r="N36" s="4" t="s">
        <v>192</v>
      </c>
      <c r="O36" s="4" t="s">
        <v>165</v>
      </c>
      <c r="P36" s="4" t="s">
        <v>33</v>
      </c>
      <c r="Q36" s="4">
        <v>0</v>
      </c>
      <c r="R36" s="7">
        <v>45012</v>
      </c>
      <c r="S36" s="6">
        <v>45032</v>
      </c>
      <c r="T36" s="4" t="s">
        <v>34</v>
      </c>
      <c r="U36" s="4">
        <v>310</v>
      </c>
      <c r="V36" s="4">
        <v>0</v>
      </c>
      <c r="W36" s="4">
        <v>0</v>
      </c>
      <c r="X36" s="4" t="s">
        <v>193</v>
      </c>
      <c r="Y36" s="4" t="s">
        <v>194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50</v>
      </c>
      <c r="F37" s="6">
        <v>45016</v>
      </c>
      <c r="G37" s="6">
        <v>45017</v>
      </c>
      <c r="H37" s="4">
        <v>1</v>
      </c>
      <c r="I37" s="4">
        <v>1</v>
      </c>
      <c r="J37" s="4">
        <v>1</v>
      </c>
      <c r="K37" s="4" t="s">
        <v>30</v>
      </c>
      <c r="L37" s="4">
        <v>220</v>
      </c>
      <c r="M37" s="4">
        <v>220</v>
      </c>
      <c r="N37" s="4" t="s">
        <v>197</v>
      </c>
      <c r="O37" s="4" t="s">
        <v>165</v>
      </c>
      <c r="P37" s="4" t="s">
        <v>33</v>
      </c>
      <c r="Q37" s="4">
        <v>0</v>
      </c>
      <c r="R37" s="7">
        <v>45013</v>
      </c>
      <c r="S37" s="6">
        <v>45032</v>
      </c>
      <c r="T37" s="4" t="s">
        <v>34</v>
      </c>
      <c r="U37" s="4">
        <v>220</v>
      </c>
      <c r="V37" s="4">
        <v>0</v>
      </c>
      <c r="W37" s="4">
        <v>0</v>
      </c>
      <c r="X37" s="4" t="s">
        <v>198</v>
      </c>
      <c r="Y37" s="4" t="s">
        <v>199</v>
      </c>
    </row>
    <row r="38" s="4" customFormat="1" spans="1:25">
      <c r="A38" s="4" t="s">
        <v>167</v>
      </c>
      <c r="B38" s="4" t="s">
        <v>26</v>
      </c>
      <c r="C38" s="4" t="s">
        <v>54</v>
      </c>
      <c r="D38" s="4" t="s">
        <v>168</v>
      </c>
      <c r="E38" s="4" t="s">
        <v>169</v>
      </c>
      <c r="F38" s="6">
        <v>45016</v>
      </c>
      <c r="G38" s="6">
        <v>45017</v>
      </c>
      <c r="H38" s="4">
        <v>1</v>
      </c>
      <c r="I38" s="4">
        <v>1</v>
      </c>
      <c r="J38" s="4">
        <v>1</v>
      </c>
      <c r="K38" s="4" t="s">
        <v>30</v>
      </c>
      <c r="L38" s="4">
        <v>-152</v>
      </c>
      <c r="M38" s="4">
        <v>-152</v>
      </c>
      <c r="N38" s="4" t="s">
        <v>170</v>
      </c>
      <c r="O38" s="4" t="s">
        <v>165</v>
      </c>
      <c r="P38" s="4" t="s">
        <v>33</v>
      </c>
      <c r="Q38" s="4">
        <v>0</v>
      </c>
      <c r="R38" s="7">
        <v>45004</v>
      </c>
      <c r="S38" s="6">
        <v>45032</v>
      </c>
      <c r="T38" s="4" t="s">
        <v>34</v>
      </c>
      <c r="U38" s="4">
        <v>-152</v>
      </c>
      <c r="V38" s="4">
        <v>0</v>
      </c>
      <c r="W38" s="4">
        <v>0</v>
      </c>
      <c r="X38" s="4" t="s">
        <v>171</v>
      </c>
      <c r="Y38" s="4" t="s">
        <v>172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50</v>
      </c>
      <c r="F39" s="6">
        <v>45016</v>
      </c>
      <c r="G39" s="6">
        <v>45017</v>
      </c>
      <c r="H39" s="4">
        <v>1</v>
      </c>
      <c r="I39" s="4">
        <v>1</v>
      </c>
      <c r="J39" s="4">
        <v>1</v>
      </c>
      <c r="K39" s="4" t="s">
        <v>30</v>
      </c>
      <c r="L39" s="4">
        <v>224</v>
      </c>
      <c r="M39" s="4">
        <v>224</v>
      </c>
      <c r="N39" s="4" t="s">
        <v>202</v>
      </c>
      <c r="O39" s="4" t="s">
        <v>165</v>
      </c>
      <c r="P39" s="4" t="s">
        <v>33</v>
      </c>
      <c r="Q39" s="4">
        <v>0</v>
      </c>
      <c r="R39" s="7">
        <v>45014</v>
      </c>
      <c r="S39" s="6">
        <v>45032</v>
      </c>
      <c r="T39" s="4" t="s">
        <v>34</v>
      </c>
      <c r="U39" s="4">
        <v>224</v>
      </c>
      <c r="V39" s="4">
        <v>0</v>
      </c>
      <c r="W39" s="4">
        <v>0</v>
      </c>
      <c r="X39" s="4" t="s">
        <v>203</v>
      </c>
      <c r="Y39" s="4" t="s">
        <v>86</v>
      </c>
    </row>
    <row r="40" s="4" customFormat="1" spans="1:25">
      <c r="A40" s="4" t="s">
        <v>200</v>
      </c>
      <c r="B40" s="4" t="s">
        <v>26</v>
      </c>
      <c r="C40" s="4" t="s">
        <v>54</v>
      </c>
      <c r="D40" s="4" t="s">
        <v>201</v>
      </c>
      <c r="E40" s="4" t="s">
        <v>50</v>
      </c>
      <c r="F40" s="6">
        <v>45016</v>
      </c>
      <c r="G40" s="6">
        <v>45017</v>
      </c>
      <c r="H40" s="4">
        <v>1</v>
      </c>
      <c r="I40" s="4">
        <v>1</v>
      </c>
      <c r="J40" s="4">
        <v>1</v>
      </c>
      <c r="K40" s="4" t="s">
        <v>30</v>
      </c>
      <c r="L40" s="4">
        <v>-224</v>
      </c>
      <c r="M40" s="4">
        <v>-224</v>
      </c>
      <c r="N40" s="4" t="s">
        <v>202</v>
      </c>
      <c r="O40" s="4" t="s">
        <v>165</v>
      </c>
      <c r="P40" s="4" t="s">
        <v>33</v>
      </c>
      <c r="Q40" s="4">
        <v>0</v>
      </c>
      <c r="R40" s="7">
        <v>45014</v>
      </c>
      <c r="S40" s="6">
        <v>45032</v>
      </c>
      <c r="T40" s="4" t="s">
        <v>34</v>
      </c>
      <c r="U40" s="4">
        <v>-224</v>
      </c>
      <c r="V40" s="4">
        <v>0</v>
      </c>
      <c r="W40" s="4">
        <v>0</v>
      </c>
      <c r="X40" s="4" t="s">
        <v>203</v>
      </c>
      <c r="Y40" s="4" t="s">
        <v>86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107</v>
      </c>
      <c r="F41" s="6">
        <v>45016</v>
      </c>
      <c r="G41" s="6">
        <v>45017</v>
      </c>
      <c r="H41" s="4">
        <v>1</v>
      </c>
      <c r="I41" s="4">
        <v>1</v>
      </c>
      <c r="J41" s="4">
        <v>1</v>
      </c>
      <c r="K41" s="4" t="s">
        <v>30</v>
      </c>
      <c r="L41" s="4">
        <v>328</v>
      </c>
      <c r="M41" s="4">
        <v>328</v>
      </c>
      <c r="N41" s="4" t="s">
        <v>206</v>
      </c>
      <c r="O41" s="4" t="s">
        <v>165</v>
      </c>
      <c r="P41" s="4" t="s">
        <v>33</v>
      </c>
      <c r="Q41" s="4">
        <v>0</v>
      </c>
      <c r="R41" s="7">
        <v>45015</v>
      </c>
      <c r="S41" s="6">
        <v>45032</v>
      </c>
      <c r="T41" s="4" t="s">
        <v>34</v>
      </c>
      <c r="U41" s="4">
        <v>328</v>
      </c>
      <c r="V41" s="4">
        <v>0</v>
      </c>
      <c r="W41" s="4">
        <v>0</v>
      </c>
      <c r="X41" s="4" t="s">
        <v>207</v>
      </c>
      <c r="Y41" s="4" t="s">
        <v>208</v>
      </c>
    </row>
    <row r="42" s="4" customFormat="1" spans="1:25">
      <c r="A42" s="4" t="s">
        <v>204</v>
      </c>
      <c r="B42" s="4" t="s">
        <v>26</v>
      </c>
      <c r="C42" s="4" t="s">
        <v>54</v>
      </c>
      <c r="D42" s="4" t="s">
        <v>205</v>
      </c>
      <c r="E42" s="4" t="s">
        <v>107</v>
      </c>
      <c r="F42" s="6">
        <v>45016</v>
      </c>
      <c r="G42" s="6">
        <v>45017</v>
      </c>
      <c r="H42" s="4">
        <v>1</v>
      </c>
      <c r="I42" s="4">
        <v>1</v>
      </c>
      <c r="J42" s="4">
        <v>1</v>
      </c>
      <c r="K42" s="4" t="s">
        <v>30</v>
      </c>
      <c r="L42" s="4">
        <v>-328</v>
      </c>
      <c r="M42" s="4">
        <v>-328</v>
      </c>
      <c r="N42" s="4" t="s">
        <v>206</v>
      </c>
      <c r="O42" s="4" t="s">
        <v>165</v>
      </c>
      <c r="P42" s="4" t="s">
        <v>33</v>
      </c>
      <c r="Q42" s="4">
        <v>0</v>
      </c>
      <c r="R42" s="7">
        <v>45015</v>
      </c>
      <c r="S42" s="6">
        <v>45032</v>
      </c>
      <c r="T42" s="4" t="s">
        <v>34</v>
      </c>
      <c r="U42" s="4">
        <v>-328</v>
      </c>
      <c r="V42" s="4">
        <v>0</v>
      </c>
      <c r="W42" s="4">
        <v>0</v>
      </c>
      <c r="X42" s="4" t="s">
        <v>207</v>
      </c>
      <c r="Y42" s="4" t="s">
        <v>208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133</v>
      </c>
      <c r="E43" s="4" t="s">
        <v>50</v>
      </c>
      <c r="F43" s="6">
        <v>45016</v>
      </c>
      <c r="G43" s="6">
        <v>45017</v>
      </c>
      <c r="H43" s="4">
        <v>1</v>
      </c>
      <c r="I43" s="4">
        <v>1</v>
      </c>
      <c r="J43" s="4">
        <v>1</v>
      </c>
      <c r="K43" s="4" t="s">
        <v>30</v>
      </c>
      <c r="L43" s="4">
        <v>151</v>
      </c>
      <c r="M43" s="4">
        <v>151</v>
      </c>
      <c r="N43" s="4" t="s">
        <v>134</v>
      </c>
      <c r="O43" s="4" t="s">
        <v>165</v>
      </c>
      <c r="P43" s="4" t="s">
        <v>33</v>
      </c>
      <c r="Q43" s="4">
        <v>0</v>
      </c>
      <c r="R43" s="7">
        <v>45016</v>
      </c>
      <c r="S43" s="6">
        <v>45032</v>
      </c>
      <c r="T43" s="4" t="s">
        <v>34</v>
      </c>
      <c r="U43" s="4">
        <v>151</v>
      </c>
      <c r="V43" s="4">
        <v>0</v>
      </c>
      <c r="W43" s="4">
        <v>0</v>
      </c>
      <c r="X43" s="4" t="s">
        <v>210</v>
      </c>
      <c r="Y43" s="4" t="s">
        <v>211</v>
      </c>
    </row>
    <row r="44" s="4" customFormat="1" spans="1:25">
      <c r="A44" s="4" t="s">
        <v>212</v>
      </c>
      <c r="B44" s="4" t="s">
        <v>26</v>
      </c>
      <c r="C44" s="4" t="s">
        <v>27</v>
      </c>
      <c r="D44" s="4" t="s">
        <v>213</v>
      </c>
      <c r="E44" s="4" t="s">
        <v>214</v>
      </c>
      <c r="F44" s="6">
        <v>45016</v>
      </c>
      <c r="G44" s="6">
        <v>45017</v>
      </c>
      <c r="H44" s="4">
        <v>1</v>
      </c>
      <c r="I44" s="4">
        <v>1</v>
      </c>
      <c r="J44" s="4">
        <v>1</v>
      </c>
      <c r="K44" s="4" t="s">
        <v>30</v>
      </c>
      <c r="L44" s="4">
        <v>832</v>
      </c>
      <c r="M44" s="4">
        <v>832</v>
      </c>
      <c r="N44" s="4" t="s">
        <v>215</v>
      </c>
      <c r="O44" s="4" t="s">
        <v>165</v>
      </c>
      <c r="P44" s="4" t="s">
        <v>33</v>
      </c>
      <c r="Q44" s="4">
        <v>0</v>
      </c>
      <c r="R44" s="7">
        <v>45016</v>
      </c>
      <c r="S44" s="6">
        <v>45032</v>
      </c>
      <c r="T44" s="4" t="s">
        <v>34</v>
      </c>
      <c r="U44" s="4">
        <v>832</v>
      </c>
      <c r="V44" s="4">
        <v>0</v>
      </c>
      <c r="W44" s="4">
        <v>0</v>
      </c>
      <c r="X44" s="4" t="s">
        <v>216</v>
      </c>
      <c r="Y44" s="4" t="s">
        <v>86</v>
      </c>
    </row>
    <row r="45" s="4" customFormat="1" spans="1:25">
      <c r="A45" s="4" t="s">
        <v>195</v>
      </c>
      <c r="B45" s="4" t="s">
        <v>26</v>
      </c>
      <c r="C45" s="4" t="s">
        <v>54</v>
      </c>
      <c r="D45" s="4" t="s">
        <v>196</v>
      </c>
      <c r="E45" s="4" t="s">
        <v>50</v>
      </c>
      <c r="F45" s="6">
        <v>45016</v>
      </c>
      <c r="G45" s="6">
        <v>45017</v>
      </c>
      <c r="H45" s="4">
        <v>1</v>
      </c>
      <c r="I45" s="4">
        <v>1</v>
      </c>
      <c r="J45" s="4">
        <v>1</v>
      </c>
      <c r="K45" s="4" t="s">
        <v>30</v>
      </c>
      <c r="L45" s="4">
        <v>-220</v>
      </c>
      <c r="M45" s="4">
        <v>-220</v>
      </c>
      <c r="N45" s="4" t="s">
        <v>197</v>
      </c>
      <c r="O45" s="4" t="s">
        <v>165</v>
      </c>
      <c r="P45" s="4" t="s">
        <v>33</v>
      </c>
      <c r="Q45" s="4">
        <v>0</v>
      </c>
      <c r="R45" s="7">
        <v>45013</v>
      </c>
      <c r="S45" s="6">
        <v>45032</v>
      </c>
      <c r="T45" s="4" t="s">
        <v>34</v>
      </c>
      <c r="U45" s="4">
        <v>-220</v>
      </c>
      <c r="V45" s="4">
        <v>0</v>
      </c>
      <c r="W45" s="4">
        <v>0</v>
      </c>
      <c r="X45" s="4" t="s">
        <v>198</v>
      </c>
      <c r="Y45" s="4" t="s">
        <v>199</v>
      </c>
    </row>
    <row r="46" s="4" customFormat="1" spans="1:25">
      <c r="A46" s="4" t="s">
        <v>217</v>
      </c>
      <c r="B46" s="4" t="s">
        <v>26</v>
      </c>
      <c r="C46" s="4" t="s">
        <v>27</v>
      </c>
      <c r="D46" s="4" t="s">
        <v>218</v>
      </c>
      <c r="E46" s="4" t="s">
        <v>219</v>
      </c>
      <c r="F46" s="6">
        <v>45016</v>
      </c>
      <c r="G46" s="6">
        <v>45017</v>
      </c>
      <c r="H46" s="4">
        <v>1</v>
      </c>
      <c r="I46" s="4">
        <v>1</v>
      </c>
      <c r="J46" s="4">
        <v>1</v>
      </c>
      <c r="K46" s="4" t="s">
        <v>30</v>
      </c>
      <c r="L46" s="4">
        <v>140</v>
      </c>
      <c r="M46" s="4">
        <v>140</v>
      </c>
      <c r="N46" s="4" t="s">
        <v>220</v>
      </c>
      <c r="O46" s="4" t="s">
        <v>165</v>
      </c>
      <c r="P46" s="4" t="s">
        <v>33</v>
      </c>
      <c r="Q46" s="4">
        <v>0</v>
      </c>
      <c r="R46" s="7">
        <v>45016</v>
      </c>
      <c r="S46" s="6">
        <v>45032</v>
      </c>
      <c r="T46" s="4" t="s">
        <v>34</v>
      </c>
      <c r="U46" s="4">
        <v>140</v>
      </c>
      <c r="V46" s="4">
        <v>0</v>
      </c>
      <c r="W46" s="4">
        <v>0</v>
      </c>
      <c r="X46" s="4" t="s">
        <v>221</v>
      </c>
      <c r="Y46" s="4" t="s">
        <v>222</v>
      </c>
    </row>
    <row r="47" s="4" customFormat="1" spans="1:25">
      <c r="A47" s="4" t="s">
        <v>223</v>
      </c>
      <c r="B47" s="4" t="s">
        <v>26</v>
      </c>
      <c r="C47" s="4" t="s">
        <v>27</v>
      </c>
      <c r="D47" s="4" t="s">
        <v>224</v>
      </c>
      <c r="E47" s="4" t="s">
        <v>225</v>
      </c>
      <c r="F47" s="6">
        <v>45017</v>
      </c>
      <c r="G47" s="6">
        <v>45018</v>
      </c>
      <c r="H47" s="4">
        <v>1</v>
      </c>
      <c r="I47" s="4">
        <v>1</v>
      </c>
      <c r="J47" s="4">
        <v>1</v>
      </c>
      <c r="K47" s="4" t="s">
        <v>30</v>
      </c>
      <c r="L47" s="4">
        <v>1217</v>
      </c>
      <c r="M47" s="4">
        <v>1217</v>
      </c>
      <c r="N47" s="4" t="s">
        <v>226</v>
      </c>
      <c r="O47" s="4" t="s">
        <v>227</v>
      </c>
      <c r="P47" s="4" t="s">
        <v>33</v>
      </c>
      <c r="Q47" s="4">
        <v>0</v>
      </c>
      <c r="R47" s="7">
        <v>44995</v>
      </c>
      <c r="S47" s="6">
        <v>45033</v>
      </c>
      <c r="T47" s="4" t="s">
        <v>34</v>
      </c>
      <c r="U47" s="4">
        <v>1217</v>
      </c>
      <c r="V47" s="4">
        <v>0</v>
      </c>
      <c r="W47" s="4">
        <v>0</v>
      </c>
      <c r="X47" s="4" t="s">
        <v>228</v>
      </c>
      <c r="Y47" s="4" t="s">
        <v>229</v>
      </c>
    </row>
    <row r="48" s="4" customFormat="1" spans="1:25">
      <c r="A48" s="4" t="s">
        <v>230</v>
      </c>
      <c r="B48" s="4" t="s">
        <v>26</v>
      </c>
      <c r="C48" s="4" t="s">
        <v>27</v>
      </c>
      <c r="D48" s="4" t="s">
        <v>231</v>
      </c>
      <c r="E48" s="4" t="s">
        <v>50</v>
      </c>
      <c r="F48" s="6">
        <v>45017</v>
      </c>
      <c r="G48" s="6">
        <v>45018</v>
      </c>
      <c r="H48" s="4">
        <v>1</v>
      </c>
      <c r="I48" s="4">
        <v>1</v>
      </c>
      <c r="J48" s="4">
        <v>1</v>
      </c>
      <c r="K48" s="4" t="s">
        <v>30</v>
      </c>
      <c r="L48" s="4">
        <v>223</v>
      </c>
      <c r="M48" s="4">
        <v>223</v>
      </c>
      <c r="N48" s="4" t="s">
        <v>232</v>
      </c>
      <c r="O48" s="4" t="s">
        <v>227</v>
      </c>
      <c r="P48" s="4" t="s">
        <v>33</v>
      </c>
      <c r="Q48" s="4">
        <v>0</v>
      </c>
      <c r="R48" s="7">
        <v>45003</v>
      </c>
      <c r="S48" s="6">
        <v>45033</v>
      </c>
      <c r="T48" s="4" t="s">
        <v>34</v>
      </c>
      <c r="U48" s="4">
        <v>223</v>
      </c>
      <c r="V48" s="4">
        <v>0</v>
      </c>
      <c r="W48" s="4">
        <v>0</v>
      </c>
      <c r="X48" s="4" t="s">
        <v>233</v>
      </c>
      <c r="Y48" s="4" t="s">
        <v>86</v>
      </c>
    </row>
    <row r="49" s="4" customFormat="1" spans="1:25">
      <c r="A49" s="4" t="s">
        <v>230</v>
      </c>
      <c r="B49" s="4" t="s">
        <v>26</v>
      </c>
      <c r="C49" s="4" t="s">
        <v>54</v>
      </c>
      <c r="D49" s="4" t="s">
        <v>231</v>
      </c>
      <c r="E49" s="4" t="s">
        <v>50</v>
      </c>
      <c r="F49" s="6">
        <v>45017</v>
      </c>
      <c r="G49" s="6">
        <v>45018</v>
      </c>
      <c r="H49" s="4">
        <v>1</v>
      </c>
      <c r="I49" s="4">
        <v>1</v>
      </c>
      <c r="J49" s="4">
        <v>1</v>
      </c>
      <c r="K49" s="4" t="s">
        <v>30</v>
      </c>
      <c r="L49" s="4">
        <v>-223</v>
      </c>
      <c r="M49" s="4">
        <v>-223</v>
      </c>
      <c r="N49" s="4" t="s">
        <v>232</v>
      </c>
      <c r="O49" s="4" t="s">
        <v>227</v>
      </c>
      <c r="P49" s="4" t="s">
        <v>33</v>
      </c>
      <c r="Q49" s="4">
        <v>0</v>
      </c>
      <c r="R49" s="7">
        <v>45003</v>
      </c>
      <c r="S49" s="6">
        <v>45033</v>
      </c>
      <c r="T49" s="4" t="s">
        <v>34</v>
      </c>
      <c r="U49" s="4">
        <v>-223</v>
      </c>
      <c r="V49" s="4">
        <v>0</v>
      </c>
      <c r="W49" s="4">
        <v>0</v>
      </c>
      <c r="X49" s="4" t="s">
        <v>233</v>
      </c>
      <c r="Y49" s="4" t="s">
        <v>86</v>
      </c>
    </row>
    <row r="50" s="4" customFormat="1" spans="1:25">
      <c r="A50" s="4" t="s">
        <v>234</v>
      </c>
      <c r="B50" s="4" t="s">
        <v>26</v>
      </c>
      <c r="C50" s="4" t="s">
        <v>27</v>
      </c>
      <c r="D50" s="4" t="s">
        <v>224</v>
      </c>
      <c r="E50" s="4" t="s">
        <v>225</v>
      </c>
      <c r="F50" s="6">
        <v>45016</v>
      </c>
      <c r="G50" s="6">
        <v>45018</v>
      </c>
      <c r="H50" s="4">
        <v>1</v>
      </c>
      <c r="I50" s="4">
        <v>2</v>
      </c>
      <c r="J50" s="4">
        <v>2</v>
      </c>
      <c r="K50" s="4" t="s">
        <v>30</v>
      </c>
      <c r="L50" s="4">
        <v>2370</v>
      </c>
      <c r="M50" s="4">
        <v>2370</v>
      </c>
      <c r="N50" s="4" t="s">
        <v>235</v>
      </c>
      <c r="O50" s="4" t="s">
        <v>227</v>
      </c>
      <c r="P50" s="4" t="s">
        <v>33</v>
      </c>
      <c r="Q50" s="4">
        <v>0</v>
      </c>
      <c r="R50" s="7">
        <v>45003</v>
      </c>
      <c r="S50" s="6">
        <v>45033</v>
      </c>
      <c r="T50" s="4" t="s">
        <v>34</v>
      </c>
      <c r="U50" s="4">
        <v>2370</v>
      </c>
      <c r="V50" s="4">
        <v>0</v>
      </c>
      <c r="W50" s="4">
        <v>0</v>
      </c>
      <c r="X50" s="4" t="s">
        <v>236</v>
      </c>
      <c r="Y50" s="4" t="s">
        <v>237</v>
      </c>
    </row>
    <row r="51" s="4" customFormat="1" spans="1:25">
      <c r="A51" s="4" t="s">
        <v>238</v>
      </c>
      <c r="B51" s="4" t="s">
        <v>26</v>
      </c>
      <c r="C51" s="4" t="s">
        <v>27</v>
      </c>
      <c r="D51" s="4" t="s">
        <v>239</v>
      </c>
      <c r="E51" s="4" t="s">
        <v>95</v>
      </c>
      <c r="F51" s="6">
        <v>45017</v>
      </c>
      <c r="G51" s="6">
        <v>45018</v>
      </c>
      <c r="H51" s="4">
        <v>1</v>
      </c>
      <c r="I51" s="4">
        <v>1</v>
      </c>
      <c r="J51" s="4">
        <v>1</v>
      </c>
      <c r="K51" s="4" t="s">
        <v>30</v>
      </c>
      <c r="L51" s="4">
        <v>255</v>
      </c>
      <c r="M51" s="4">
        <v>255</v>
      </c>
      <c r="N51" s="4" t="s">
        <v>240</v>
      </c>
      <c r="O51" s="4" t="s">
        <v>227</v>
      </c>
      <c r="P51" s="4" t="s">
        <v>33</v>
      </c>
      <c r="Q51" s="4">
        <v>0</v>
      </c>
      <c r="R51" s="7">
        <v>45005</v>
      </c>
      <c r="S51" s="6">
        <v>45033</v>
      </c>
      <c r="T51" s="4" t="s">
        <v>34</v>
      </c>
      <c r="U51" s="4">
        <v>255</v>
      </c>
      <c r="V51" s="4">
        <v>0</v>
      </c>
      <c r="W51" s="4">
        <v>0</v>
      </c>
      <c r="X51" s="4" t="s">
        <v>241</v>
      </c>
      <c r="Y51" s="4" t="s">
        <v>242</v>
      </c>
    </row>
    <row r="52" s="4" customFormat="1" spans="1:25">
      <c r="A52" s="4" t="s">
        <v>243</v>
      </c>
      <c r="B52" s="4" t="s">
        <v>26</v>
      </c>
      <c r="C52" s="4" t="s">
        <v>27</v>
      </c>
      <c r="D52" s="4" t="s">
        <v>244</v>
      </c>
      <c r="E52" s="4" t="s">
        <v>39</v>
      </c>
      <c r="F52" s="6">
        <v>45015</v>
      </c>
      <c r="G52" s="6">
        <v>45018</v>
      </c>
      <c r="H52" s="4">
        <v>1</v>
      </c>
      <c r="I52" s="4">
        <v>3</v>
      </c>
      <c r="J52" s="4">
        <v>3</v>
      </c>
      <c r="K52" s="4" t="s">
        <v>30</v>
      </c>
      <c r="L52" s="4">
        <v>608</v>
      </c>
      <c r="M52" s="4">
        <v>608</v>
      </c>
      <c r="N52" s="4" t="s">
        <v>245</v>
      </c>
      <c r="O52" s="4" t="s">
        <v>227</v>
      </c>
      <c r="P52" s="4" t="s">
        <v>33</v>
      </c>
      <c r="Q52" s="4">
        <v>0</v>
      </c>
      <c r="R52" s="7">
        <v>45005</v>
      </c>
      <c r="S52" s="6">
        <v>45033</v>
      </c>
      <c r="T52" s="4" t="s">
        <v>34</v>
      </c>
      <c r="U52" s="4">
        <v>608</v>
      </c>
      <c r="V52" s="4">
        <v>0</v>
      </c>
      <c r="W52" s="4">
        <v>0</v>
      </c>
      <c r="X52" s="4" t="s">
        <v>246</v>
      </c>
      <c r="Y52" s="4" t="s">
        <v>247</v>
      </c>
    </row>
    <row r="53" s="4" customFormat="1" spans="1:25">
      <c r="A53" s="4" t="s">
        <v>248</v>
      </c>
      <c r="B53" s="4" t="s">
        <v>26</v>
      </c>
      <c r="C53" s="4" t="s">
        <v>27</v>
      </c>
      <c r="D53" s="4" t="s">
        <v>249</v>
      </c>
      <c r="E53" s="4" t="s">
        <v>50</v>
      </c>
      <c r="F53" s="6">
        <v>45016</v>
      </c>
      <c r="G53" s="6">
        <v>45018</v>
      </c>
      <c r="H53" s="4">
        <v>1</v>
      </c>
      <c r="I53" s="4">
        <v>2</v>
      </c>
      <c r="J53" s="4">
        <v>2</v>
      </c>
      <c r="K53" s="4" t="s">
        <v>30</v>
      </c>
      <c r="L53" s="4">
        <v>378</v>
      </c>
      <c r="M53" s="4">
        <v>378</v>
      </c>
      <c r="N53" s="4" t="s">
        <v>250</v>
      </c>
      <c r="O53" s="4" t="s">
        <v>227</v>
      </c>
      <c r="P53" s="4" t="s">
        <v>33</v>
      </c>
      <c r="Q53" s="4">
        <v>0</v>
      </c>
      <c r="R53" s="7">
        <v>45008</v>
      </c>
      <c r="S53" s="6">
        <v>45033</v>
      </c>
      <c r="T53" s="4" t="s">
        <v>34</v>
      </c>
      <c r="U53" s="4">
        <v>378</v>
      </c>
      <c r="V53" s="4">
        <v>0</v>
      </c>
      <c r="W53" s="4">
        <v>0</v>
      </c>
      <c r="X53" s="4" t="s">
        <v>251</v>
      </c>
      <c r="Y53" s="4" t="s">
        <v>252</v>
      </c>
    </row>
    <row r="54" s="4" customFormat="1" spans="1:25">
      <c r="A54" s="4" t="s">
        <v>253</v>
      </c>
      <c r="B54" s="4" t="s">
        <v>26</v>
      </c>
      <c r="C54" s="4" t="s">
        <v>27</v>
      </c>
      <c r="D54" s="4" t="s">
        <v>254</v>
      </c>
      <c r="E54" s="4" t="s">
        <v>50</v>
      </c>
      <c r="F54" s="6">
        <v>45017</v>
      </c>
      <c r="G54" s="6">
        <v>45018</v>
      </c>
      <c r="H54" s="4">
        <v>1</v>
      </c>
      <c r="I54" s="4">
        <v>1</v>
      </c>
      <c r="J54" s="4">
        <v>1</v>
      </c>
      <c r="K54" s="4" t="s">
        <v>30</v>
      </c>
      <c r="L54" s="4">
        <v>472</v>
      </c>
      <c r="M54" s="4">
        <v>472</v>
      </c>
      <c r="N54" s="4" t="s">
        <v>255</v>
      </c>
      <c r="O54" s="4" t="s">
        <v>227</v>
      </c>
      <c r="P54" s="4" t="s">
        <v>33</v>
      </c>
      <c r="Q54" s="4">
        <v>0</v>
      </c>
      <c r="R54" s="7">
        <v>45008</v>
      </c>
      <c r="S54" s="6">
        <v>45033</v>
      </c>
      <c r="T54" s="4" t="s">
        <v>34</v>
      </c>
      <c r="U54" s="4">
        <v>472</v>
      </c>
      <c r="V54" s="4">
        <v>0</v>
      </c>
      <c r="W54" s="4">
        <v>0</v>
      </c>
      <c r="X54" s="4" t="s">
        <v>256</v>
      </c>
      <c r="Y54" s="4" t="s">
        <v>257</v>
      </c>
    </row>
    <row r="55" s="4" customFormat="1" spans="1:25">
      <c r="A55" s="4" t="s">
        <v>258</v>
      </c>
      <c r="B55" s="4" t="s">
        <v>26</v>
      </c>
      <c r="C55" s="4" t="s">
        <v>27</v>
      </c>
      <c r="D55" s="4" t="s">
        <v>259</v>
      </c>
      <c r="E55" s="4" t="s">
        <v>95</v>
      </c>
      <c r="F55" s="6">
        <v>45017</v>
      </c>
      <c r="G55" s="6">
        <v>45018</v>
      </c>
      <c r="H55" s="4">
        <v>1</v>
      </c>
      <c r="I55" s="4">
        <v>1</v>
      </c>
      <c r="J55" s="4">
        <v>1</v>
      </c>
      <c r="K55" s="4" t="s">
        <v>30</v>
      </c>
      <c r="L55" s="4">
        <v>175</v>
      </c>
      <c r="M55" s="4">
        <v>175</v>
      </c>
      <c r="N55" s="4" t="s">
        <v>260</v>
      </c>
      <c r="O55" s="4" t="s">
        <v>227</v>
      </c>
      <c r="P55" s="4" t="s">
        <v>33</v>
      </c>
      <c r="Q55" s="4">
        <v>0</v>
      </c>
      <c r="R55" s="7">
        <v>45009</v>
      </c>
      <c r="S55" s="6">
        <v>45033</v>
      </c>
      <c r="T55" s="4" t="s">
        <v>34</v>
      </c>
      <c r="U55" s="4">
        <v>175</v>
      </c>
      <c r="V55" s="4">
        <v>0</v>
      </c>
      <c r="W55" s="4">
        <v>0</v>
      </c>
      <c r="X55" s="4" t="s">
        <v>261</v>
      </c>
      <c r="Y55" s="4" t="s">
        <v>262</v>
      </c>
    </row>
    <row r="56" s="4" customFormat="1" spans="1:25">
      <c r="A56" s="4" t="s">
        <v>263</v>
      </c>
      <c r="B56" s="4" t="s">
        <v>26</v>
      </c>
      <c r="C56" s="4" t="s">
        <v>27</v>
      </c>
      <c r="D56" s="4" t="s">
        <v>249</v>
      </c>
      <c r="E56" s="4" t="s">
        <v>50</v>
      </c>
      <c r="F56" s="6">
        <v>45015</v>
      </c>
      <c r="G56" s="6">
        <v>45018</v>
      </c>
      <c r="H56" s="4">
        <v>1</v>
      </c>
      <c r="I56" s="4">
        <v>3</v>
      </c>
      <c r="J56" s="4">
        <v>3</v>
      </c>
      <c r="K56" s="4" t="s">
        <v>30</v>
      </c>
      <c r="L56" s="4">
        <v>578</v>
      </c>
      <c r="M56" s="4">
        <v>578</v>
      </c>
      <c r="N56" s="4" t="s">
        <v>264</v>
      </c>
      <c r="O56" s="4" t="s">
        <v>227</v>
      </c>
      <c r="P56" s="4" t="s">
        <v>33</v>
      </c>
      <c r="Q56" s="4">
        <v>0</v>
      </c>
      <c r="R56" s="7">
        <v>45009</v>
      </c>
      <c r="S56" s="6">
        <v>45033</v>
      </c>
      <c r="T56" s="4" t="s">
        <v>34</v>
      </c>
      <c r="U56" s="4">
        <v>578</v>
      </c>
      <c r="V56" s="4">
        <v>0</v>
      </c>
      <c r="W56" s="4">
        <v>0</v>
      </c>
      <c r="X56" s="4" t="s">
        <v>265</v>
      </c>
      <c r="Y56" s="4" t="s">
        <v>266</v>
      </c>
    </row>
    <row r="57" s="4" customFormat="1" spans="1:25">
      <c r="A57" s="4" t="s">
        <v>267</v>
      </c>
      <c r="B57" s="4" t="s">
        <v>26</v>
      </c>
      <c r="C57" s="4" t="s">
        <v>27</v>
      </c>
      <c r="D57" s="4" t="s">
        <v>268</v>
      </c>
      <c r="E57" s="4" t="s">
        <v>50</v>
      </c>
      <c r="F57" s="6">
        <v>45017</v>
      </c>
      <c r="G57" s="6">
        <v>45018</v>
      </c>
      <c r="H57" s="4">
        <v>1</v>
      </c>
      <c r="I57" s="4">
        <v>1</v>
      </c>
      <c r="J57" s="4">
        <v>1</v>
      </c>
      <c r="K57" s="4" t="s">
        <v>30</v>
      </c>
      <c r="L57" s="4">
        <v>204</v>
      </c>
      <c r="M57" s="4">
        <v>204</v>
      </c>
      <c r="N57" s="4" t="s">
        <v>269</v>
      </c>
      <c r="O57" s="4" t="s">
        <v>227</v>
      </c>
      <c r="P57" s="4" t="s">
        <v>33</v>
      </c>
      <c r="Q57" s="4">
        <v>0</v>
      </c>
      <c r="R57" s="7">
        <v>45009</v>
      </c>
      <c r="S57" s="6">
        <v>45033</v>
      </c>
      <c r="T57" s="4" t="s">
        <v>34</v>
      </c>
      <c r="U57" s="4">
        <v>204</v>
      </c>
      <c r="V57" s="4">
        <v>0</v>
      </c>
      <c r="W57" s="4">
        <v>0</v>
      </c>
      <c r="X57" s="4" t="s">
        <v>270</v>
      </c>
      <c r="Y57" s="4" t="s">
        <v>271</v>
      </c>
    </row>
    <row r="58" s="4" customFormat="1" spans="1:25">
      <c r="A58" s="4" t="s">
        <v>272</v>
      </c>
      <c r="B58" s="4" t="s">
        <v>26</v>
      </c>
      <c r="C58" s="4" t="s">
        <v>27</v>
      </c>
      <c r="D58" s="4" t="s">
        <v>273</v>
      </c>
      <c r="E58" s="4" t="s">
        <v>274</v>
      </c>
      <c r="F58" s="6">
        <v>45016</v>
      </c>
      <c r="G58" s="6">
        <v>45018</v>
      </c>
      <c r="H58" s="4">
        <v>1</v>
      </c>
      <c r="I58" s="4">
        <v>2</v>
      </c>
      <c r="J58" s="4">
        <v>2</v>
      </c>
      <c r="K58" s="4" t="s">
        <v>30</v>
      </c>
      <c r="L58" s="4">
        <v>362</v>
      </c>
      <c r="M58" s="4">
        <v>362</v>
      </c>
      <c r="N58" s="4" t="s">
        <v>275</v>
      </c>
      <c r="O58" s="4" t="s">
        <v>227</v>
      </c>
      <c r="P58" s="4" t="s">
        <v>33</v>
      </c>
      <c r="Q58" s="4">
        <v>0</v>
      </c>
      <c r="R58" s="7">
        <v>45010</v>
      </c>
      <c r="S58" s="6">
        <v>45033</v>
      </c>
      <c r="T58" s="4" t="s">
        <v>34</v>
      </c>
      <c r="U58" s="4">
        <v>362</v>
      </c>
      <c r="V58" s="4">
        <v>0</v>
      </c>
      <c r="W58" s="4">
        <v>0</v>
      </c>
      <c r="X58" s="4" t="s">
        <v>276</v>
      </c>
      <c r="Y58" s="4" t="s">
        <v>277</v>
      </c>
    </row>
    <row r="59" s="4" customFormat="1" spans="1:25">
      <c r="A59" s="4" t="s">
        <v>278</v>
      </c>
      <c r="B59" s="4" t="s">
        <v>26</v>
      </c>
      <c r="C59" s="4" t="s">
        <v>27</v>
      </c>
      <c r="D59" s="4" t="s">
        <v>279</v>
      </c>
      <c r="E59" s="4" t="s">
        <v>68</v>
      </c>
      <c r="F59" s="6">
        <v>45017</v>
      </c>
      <c r="G59" s="6">
        <v>45018</v>
      </c>
      <c r="H59" s="4">
        <v>1</v>
      </c>
      <c r="I59" s="4">
        <v>1</v>
      </c>
      <c r="J59" s="4">
        <v>1</v>
      </c>
      <c r="K59" s="4" t="s">
        <v>30</v>
      </c>
      <c r="L59" s="4">
        <v>450</v>
      </c>
      <c r="M59" s="4">
        <v>450</v>
      </c>
      <c r="N59" s="4" t="s">
        <v>280</v>
      </c>
      <c r="O59" s="4" t="s">
        <v>227</v>
      </c>
      <c r="P59" s="4" t="s">
        <v>33</v>
      </c>
      <c r="Q59" s="4">
        <v>0</v>
      </c>
      <c r="R59" s="7">
        <v>45010</v>
      </c>
      <c r="S59" s="6">
        <v>45033</v>
      </c>
      <c r="T59" s="4" t="s">
        <v>34</v>
      </c>
      <c r="U59" s="4">
        <v>450</v>
      </c>
      <c r="V59" s="4">
        <v>0</v>
      </c>
      <c r="W59" s="4">
        <v>0</v>
      </c>
      <c r="X59" s="4" t="s">
        <v>281</v>
      </c>
      <c r="Y59" s="4" t="s">
        <v>282</v>
      </c>
    </row>
    <row r="60" s="4" customFormat="1" spans="1:25">
      <c r="A60" s="4" t="s">
        <v>283</v>
      </c>
      <c r="B60" s="4" t="s">
        <v>26</v>
      </c>
      <c r="C60" s="4" t="s">
        <v>27</v>
      </c>
      <c r="D60" s="4" t="s">
        <v>259</v>
      </c>
      <c r="E60" s="4" t="s">
        <v>50</v>
      </c>
      <c r="F60" s="6">
        <v>45017</v>
      </c>
      <c r="G60" s="6">
        <v>45018</v>
      </c>
      <c r="H60" s="4">
        <v>1</v>
      </c>
      <c r="I60" s="4">
        <v>1</v>
      </c>
      <c r="J60" s="4">
        <v>1</v>
      </c>
      <c r="K60" s="4" t="s">
        <v>30</v>
      </c>
      <c r="L60" s="4">
        <v>176</v>
      </c>
      <c r="M60" s="4">
        <v>176</v>
      </c>
      <c r="N60" s="4" t="s">
        <v>284</v>
      </c>
      <c r="O60" s="4" t="s">
        <v>227</v>
      </c>
      <c r="P60" s="4" t="s">
        <v>33</v>
      </c>
      <c r="Q60" s="4">
        <v>0</v>
      </c>
      <c r="R60" s="7">
        <v>45010</v>
      </c>
      <c r="S60" s="6">
        <v>45033</v>
      </c>
      <c r="T60" s="4" t="s">
        <v>34</v>
      </c>
      <c r="U60" s="4">
        <v>176</v>
      </c>
      <c r="V60" s="4">
        <v>0</v>
      </c>
      <c r="W60" s="4">
        <v>0</v>
      </c>
      <c r="X60" s="4" t="s">
        <v>285</v>
      </c>
      <c r="Y60" s="4" t="s">
        <v>286</v>
      </c>
    </row>
    <row r="61" s="4" customFormat="1" spans="1:25">
      <c r="A61" s="4" t="s">
        <v>287</v>
      </c>
      <c r="B61" s="4" t="s">
        <v>26</v>
      </c>
      <c r="C61" s="4" t="s">
        <v>27</v>
      </c>
      <c r="D61" s="4" t="s">
        <v>288</v>
      </c>
      <c r="E61" s="4" t="s">
        <v>289</v>
      </c>
      <c r="F61" s="6">
        <v>45017</v>
      </c>
      <c r="G61" s="6">
        <v>45018</v>
      </c>
      <c r="H61" s="4">
        <v>1</v>
      </c>
      <c r="I61" s="4">
        <v>1</v>
      </c>
      <c r="J61" s="4">
        <v>1</v>
      </c>
      <c r="K61" s="4" t="s">
        <v>30</v>
      </c>
      <c r="L61" s="4">
        <v>131</v>
      </c>
      <c r="M61" s="4">
        <v>131</v>
      </c>
      <c r="N61" s="4" t="s">
        <v>290</v>
      </c>
      <c r="O61" s="4" t="s">
        <v>227</v>
      </c>
      <c r="P61" s="4" t="s">
        <v>33</v>
      </c>
      <c r="Q61" s="4">
        <v>0</v>
      </c>
      <c r="R61" s="7">
        <v>45010</v>
      </c>
      <c r="S61" s="6">
        <v>45033</v>
      </c>
      <c r="T61" s="4" t="s">
        <v>34</v>
      </c>
      <c r="U61" s="4">
        <v>131</v>
      </c>
      <c r="V61" s="4">
        <v>0</v>
      </c>
      <c r="W61" s="4">
        <v>0</v>
      </c>
      <c r="X61" s="4" t="s">
        <v>291</v>
      </c>
      <c r="Y61" s="4" t="s">
        <v>86</v>
      </c>
    </row>
    <row r="62" s="4" customFormat="1" spans="1:25">
      <c r="A62" s="4" t="s">
        <v>292</v>
      </c>
      <c r="B62" s="4" t="s">
        <v>26</v>
      </c>
      <c r="C62" s="4" t="s">
        <v>27</v>
      </c>
      <c r="D62" s="4" t="s">
        <v>293</v>
      </c>
      <c r="E62" s="4" t="s">
        <v>294</v>
      </c>
      <c r="F62" s="6">
        <v>45016</v>
      </c>
      <c r="G62" s="6">
        <v>45018</v>
      </c>
      <c r="H62" s="4">
        <v>1</v>
      </c>
      <c r="I62" s="4">
        <v>2</v>
      </c>
      <c r="J62" s="4">
        <v>2</v>
      </c>
      <c r="K62" s="4" t="s">
        <v>30</v>
      </c>
      <c r="L62" s="4">
        <v>326</v>
      </c>
      <c r="M62" s="4">
        <v>326</v>
      </c>
      <c r="N62" s="4" t="s">
        <v>295</v>
      </c>
      <c r="O62" s="4" t="s">
        <v>227</v>
      </c>
      <c r="P62" s="4" t="s">
        <v>33</v>
      </c>
      <c r="Q62" s="4">
        <v>0</v>
      </c>
      <c r="R62" s="7">
        <v>45010</v>
      </c>
      <c r="S62" s="6">
        <v>45033</v>
      </c>
      <c r="T62" s="4" t="s">
        <v>34</v>
      </c>
      <c r="U62" s="4">
        <v>326</v>
      </c>
      <c r="V62" s="4">
        <v>0</v>
      </c>
      <c r="W62" s="4">
        <v>0</v>
      </c>
      <c r="X62" s="4" t="s">
        <v>296</v>
      </c>
      <c r="Y62" s="4" t="s">
        <v>297</v>
      </c>
    </row>
    <row r="63" s="4" customFormat="1" spans="1:25">
      <c r="A63" s="4" t="s">
        <v>298</v>
      </c>
      <c r="B63" s="4" t="s">
        <v>26</v>
      </c>
      <c r="C63" s="4" t="s">
        <v>27</v>
      </c>
      <c r="D63" s="4" t="s">
        <v>299</v>
      </c>
      <c r="E63" s="4" t="s">
        <v>107</v>
      </c>
      <c r="F63" s="6">
        <v>45016</v>
      </c>
      <c r="G63" s="6">
        <v>45018</v>
      </c>
      <c r="H63" s="4">
        <v>1</v>
      </c>
      <c r="I63" s="4">
        <v>2</v>
      </c>
      <c r="J63" s="4">
        <v>2</v>
      </c>
      <c r="K63" s="4" t="s">
        <v>30</v>
      </c>
      <c r="L63" s="4">
        <v>412</v>
      </c>
      <c r="M63" s="4">
        <v>412</v>
      </c>
      <c r="N63" s="4" t="s">
        <v>300</v>
      </c>
      <c r="O63" s="4" t="s">
        <v>227</v>
      </c>
      <c r="P63" s="4" t="s">
        <v>33</v>
      </c>
      <c r="Q63" s="4">
        <v>0</v>
      </c>
      <c r="R63" s="7">
        <v>45012</v>
      </c>
      <c r="S63" s="6">
        <v>45033</v>
      </c>
      <c r="T63" s="4" t="s">
        <v>34</v>
      </c>
      <c r="U63" s="4">
        <v>412</v>
      </c>
      <c r="V63" s="4">
        <v>0</v>
      </c>
      <c r="W63" s="4">
        <v>0</v>
      </c>
      <c r="X63" s="4" t="s">
        <v>301</v>
      </c>
      <c r="Y63" s="4" t="s">
        <v>302</v>
      </c>
    </row>
    <row r="64" s="4" customFormat="1" spans="1:25">
      <c r="A64" s="4" t="s">
        <v>303</v>
      </c>
      <c r="B64" s="4" t="s">
        <v>26</v>
      </c>
      <c r="C64" s="4" t="s">
        <v>27</v>
      </c>
      <c r="D64" s="4" t="s">
        <v>304</v>
      </c>
      <c r="E64" s="4" t="s">
        <v>305</v>
      </c>
      <c r="F64" s="6">
        <v>45016</v>
      </c>
      <c r="G64" s="6">
        <v>45018</v>
      </c>
      <c r="H64" s="4">
        <v>1</v>
      </c>
      <c r="I64" s="4">
        <v>2</v>
      </c>
      <c r="J64" s="4">
        <v>2</v>
      </c>
      <c r="K64" s="4" t="s">
        <v>30</v>
      </c>
      <c r="L64" s="4">
        <v>317</v>
      </c>
      <c r="M64" s="4">
        <v>317</v>
      </c>
      <c r="N64" s="4" t="s">
        <v>306</v>
      </c>
      <c r="O64" s="4" t="s">
        <v>227</v>
      </c>
      <c r="P64" s="4" t="s">
        <v>33</v>
      </c>
      <c r="Q64" s="4">
        <v>0</v>
      </c>
      <c r="R64" s="7">
        <v>45013</v>
      </c>
      <c r="S64" s="6">
        <v>45033</v>
      </c>
      <c r="T64" s="4" t="s">
        <v>34</v>
      </c>
      <c r="U64" s="4">
        <v>317</v>
      </c>
      <c r="V64" s="4">
        <v>0</v>
      </c>
      <c r="W64" s="4">
        <v>0</v>
      </c>
      <c r="X64" s="4" t="s">
        <v>307</v>
      </c>
      <c r="Y64" s="4" t="s">
        <v>308</v>
      </c>
    </row>
    <row r="65" s="4" customFormat="1" spans="1:25">
      <c r="A65" s="4" t="s">
        <v>309</v>
      </c>
      <c r="B65" s="4" t="s">
        <v>26</v>
      </c>
      <c r="C65" s="4" t="s">
        <v>27</v>
      </c>
      <c r="D65" s="4" t="s">
        <v>310</v>
      </c>
      <c r="E65" s="4" t="s">
        <v>311</v>
      </c>
      <c r="F65" s="6">
        <v>45017</v>
      </c>
      <c r="G65" s="6">
        <v>45018</v>
      </c>
      <c r="H65" s="4">
        <v>1</v>
      </c>
      <c r="I65" s="4">
        <v>1</v>
      </c>
      <c r="J65" s="4">
        <v>1</v>
      </c>
      <c r="K65" s="4" t="s">
        <v>30</v>
      </c>
      <c r="L65" s="4">
        <v>975</v>
      </c>
      <c r="M65" s="4">
        <v>975</v>
      </c>
      <c r="N65" s="4" t="s">
        <v>312</v>
      </c>
      <c r="O65" s="4" t="s">
        <v>227</v>
      </c>
      <c r="P65" s="4" t="s">
        <v>33</v>
      </c>
      <c r="Q65" s="4">
        <v>0</v>
      </c>
      <c r="R65" s="7">
        <v>45013</v>
      </c>
      <c r="S65" s="6">
        <v>45033</v>
      </c>
      <c r="T65" s="4" t="s">
        <v>34</v>
      </c>
      <c r="U65" s="4">
        <v>975</v>
      </c>
      <c r="V65" s="4">
        <v>0</v>
      </c>
      <c r="W65" s="4">
        <v>0</v>
      </c>
      <c r="X65" s="4" t="s">
        <v>313</v>
      </c>
      <c r="Y65" s="4" t="s">
        <v>86</v>
      </c>
    </row>
    <row r="66" s="4" customFormat="1" spans="1:25">
      <c r="A66" s="4" t="s">
        <v>314</v>
      </c>
      <c r="B66" s="4" t="s">
        <v>26</v>
      </c>
      <c r="C66" s="4" t="s">
        <v>27</v>
      </c>
      <c r="D66" s="4" t="s">
        <v>315</v>
      </c>
      <c r="E66" s="4" t="s">
        <v>50</v>
      </c>
      <c r="F66" s="6">
        <v>45016</v>
      </c>
      <c r="G66" s="6">
        <v>45018</v>
      </c>
      <c r="H66" s="4">
        <v>1</v>
      </c>
      <c r="I66" s="4">
        <v>2</v>
      </c>
      <c r="J66" s="4">
        <v>2</v>
      </c>
      <c r="K66" s="4" t="s">
        <v>30</v>
      </c>
      <c r="L66" s="4">
        <v>380</v>
      </c>
      <c r="M66" s="4">
        <v>380</v>
      </c>
      <c r="N66" s="4" t="s">
        <v>316</v>
      </c>
      <c r="O66" s="4" t="s">
        <v>227</v>
      </c>
      <c r="P66" s="4" t="s">
        <v>33</v>
      </c>
      <c r="Q66" s="4">
        <v>0</v>
      </c>
      <c r="R66" s="7">
        <v>45013</v>
      </c>
      <c r="S66" s="6">
        <v>45033</v>
      </c>
      <c r="T66" s="4" t="s">
        <v>34</v>
      </c>
      <c r="U66" s="4">
        <v>380</v>
      </c>
      <c r="V66" s="4">
        <v>0</v>
      </c>
      <c r="W66" s="4">
        <v>0</v>
      </c>
      <c r="X66" s="4" t="s">
        <v>317</v>
      </c>
      <c r="Y66" s="4" t="s">
        <v>318</v>
      </c>
    </row>
    <row r="67" s="4" customFormat="1" spans="1:25">
      <c r="A67" s="4" t="s">
        <v>319</v>
      </c>
      <c r="B67" s="4" t="s">
        <v>26</v>
      </c>
      <c r="C67" s="4" t="s">
        <v>27</v>
      </c>
      <c r="D67" s="4" t="s">
        <v>88</v>
      </c>
      <c r="E67" s="4" t="s">
        <v>89</v>
      </c>
      <c r="F67" s="6">
        <v>45016</v>
      </c>
      <c r="G67" s="6">
        <v>45018</v>
      </c>
      <c r="H67" s="4">
        <v>1</v>
      </c>
      <c r="I67" s="4">
        <v>2</v>
      </c>
      <c r="J67" s="4">
        <v>2</v>
      </c>
      <c r="K67" s="4" t="s">
        <v>30</v>
      </c>
      <c r="L67" s="4">
        <v>545</v>
      </c>
      <c r="M67" s="4">
        <v>545</v>
      </c>
      <c r="N67" s="4" t="s">
        <v>320</v>
      </c>
      <c r="O67" s="4" t="s">
        <v>227</v>
      </c>
      <c r="P67" s="4" t="s">
        <v>33</v>
      </c>
      <c r="Q67" s="4">
        <v>0</v>
      </c>
      <c r="R67" s="7">
        <v>45013</v>
      </c>
      <c r="S67" s="6">
        <v>45033</v>
      </c>
      <c r="T67" s="4" t="s">
        <v>34</v>
      </c>
      <c r="U67" s="4">
        <v>545</v>
      </c>
      <c r="V67" s="4">
        <v>0</v>
      </c>
      <c r="W67" s="4">
        <v>0</v>
      </c>
      <c r="X67" s="4" t="s">
        <v>321</v>
      </c>
      <c r="Y67" s="4" t="s">
        <v>322</v>
      </c>
    </row>
    <row r="68" s="4" customFormat="1" spans="1:25">
      <c r="A68" s="4" t="s">
        <v>323</v>
      </c>
      <c r="B68" s="4" t="s">
        <v>26</v>
      </c>
      <c r="C68" s="4" t="s">
        <v>27</v>
      </c>
      <c r="D68" s="4" t="s">
        <v>324</v>
      </c>
      <c r="E68" s="4" t="s">
        <v>39</v>
      </c>
      <c r="F68" s="6">
        <v>45017</v>
      </c>
      <c r="G68" s="6">
        <v>45018</v>
      </c>
      <c r="H68" s="4">
        <v>1</v>
      </c>
      <c r="I68" s="4">
        <v>1</v>
      </c>
      <c r="J68" s="4">
        <v>1</v>
      </c>
      <c r="K68" s="4" t="s">
        <v>30</v>
      </c>
      <c r="L68" s="4">
        <v>229</v>
      </c>
      <c r="M68" s="4">
        <v>229</v>
      </c>
      <c r="N68" s="4" t="s">
        <v>325</v>
      </c>
      <c r="O68" s="4" t="s">
        <v>227</v>
      </c>
      <c r="P68" s="4" t="s">
        <v>33</v>
      </c>
      <c r="Q68" s="4">
        <v>0</v>
      </c>
      <c r="R68" s="7">
        <v>45014</v>
      </c>
      <c r="S68" s="6">
        <v>45033</v>
      </c>
      <c r="T68" s="4" t="s">
        <v>34</v>
      </c>
      <c r="U68" s="4">
        <v>229</v>
      </c>
      <c r="V68" s="4">
        <v>0</v>
      </c>
      <c r="W68" s="4">
        <v>0</v>
      </c>
      <c r="X68" s="4" t="s">
        <v>326</v>
      </c>
      <c r="Y68" s="4" t="s">
        <v>327</v>
      </c>
    </row>
    <row r="69" s="4" customFormat="1" spans="1:25">
      <c r="A69" s="4" t="s">
        <v>328</v>
      </c>
      <c r="B69" s="4" t="s">
        <v>26</v>
      </c>
      <c r="C69" s="4" t="s">
        <v>27</v>
      </c>
      <c r="D69" s="4" t="s">
        <v>44</v>
      </c>
      <c r="E69" s="4" t="s">
        <v>68</v>
      </c>
      <c r="F69" s="6">
        <v>45017</v>
      </c>
      <c r="G69" s="6">
        <v>45018</v>
      </c>
      <c r="H69" s="4">
        <v>1</v>
      </c>
      <c r="I69" s="4">
        <v>1</v>
      </c>
      <c r="J69" s="4">
        <v>1</v>
      </c>
      <c r="K69" s="4" t="s">
        <v>30</v>
      </c>
      <c r="L69" s="4">
        <v>212</v>
      </c>
      <c r="M69" s="4">
        <v>212</v>
      </c>
      <c r="N69" s="4" t="s">
        <v>329</v>
      </c>
      <c r="O69" s="4" t="s">
        <v>227</v>
      </c>
      <c r="P69" s="4" t="s">
        <v>33</v>
      </c>
      <c r="Q69" s="4">
        <v>0</v>
      </c>
      <c r="R69" s="7">
        <v>45014</v>
      </c>
      <c r="S69" s="6">
        <v>45033</v>
      </c>
      <c r="T69" s="4" t="s">
        <v>34</v>
      </c>
      <c r="U69" s="4">
        <v>212</v>
      </c>
      <c r="V69" s="4">
        <v>0</v>
      </c>
      <c r="W69" s="4">
        <v>0</v>
      </c>
      <c r="X69" s="4" t="s">
        <v>330</v>
      </c>
      <c r="Y69" s="4" t="s">
        <v>331</v>
      </c>
    </row>
    <row r="70" s="4" customFormat="1" spans="1:25">
      <c r="A70" s="4" t="s">
        <v>332</v>
      </c>
      <c r="B70" s="4" t="s">
        <v>26</v>
      </c>
      <c r="C70" s="4" t="s">
        <v>27</v>
      </c>
      <c r="D70" s="4" t="s">
        <v>333</v>
      </c>
      <c r="E70" s="4" t="s">
        <v>294</v>
      </c>
      <c r="F70" s="6">
        <v>45017</v>
      </c>
      <c r="G70" s="6">
        <v>45018</v>
      </c>
      <c r="H70" s="4">
        <v>1</v>
      </c>
      <c r="I70" s="4">
        <v>1</v>
      </c>
      <c r="J70" s="4">
        <v>1</v>
      </c>
      <c r="K70" s="4" t="s">
        <v>30</v>
      </c>
      <c r="L70" s="4">
        <v>368</v>
      </c>
      <c r="M70" s="4">
        <v>368</v>
      </c>
      <c r="N70" s="4" t="s">
        <v>334</v>
      </c>
      <c r="O70" s="4" t="s">
        <v>227</v>
      </c>
      <c r="P70" s="4" t="s">
        <v>33</v>
      </c>
      <c r="Q70" s="4">
        <v>0</v>
      </c>
      <c r="R70" s="7">
        <v>45014</v>
      </c>
      <c r="S70" s="6">
        <v>45033</v>
      </c>
      <c r="T70" s="4" t="s">
        <v>34</v>
      </c>
      <c r="U70" s="4">
        <v>368</v>
      </c>
      <c r="V70" s="4">
        <v>0</v>
      </c>
      <c r="W70" s="4">
        <v>0</v>
      </c>
      <c r="X70" s="4" t="s">
        <v>335</v>
      </c>
      <c r="Y70" s="4" t="s">
        <v>336</v>
      </c>
    </row>
    <row r="71" s="4" customFormat="1" spans="1:25">
      <c r="A71" s="4" t="s">
        <v>337</v>
      </c>
      <c r="B71" s="4" t="s">
        <v>26</v>
      </c>
      <c r="C71" s="4" t="s">
        <v>27</v>
      </c>
      <c r="D71" s="4" t="s">
        <v>338</v>
      </c>
      <c r="E71" s="4" t="s">
        <v>39</v>
      </c>
      <c r="F71" s="6">
        <v>45017</v>
      </c>
      <c r="G71" s="6">
        <v>45018</v>
      </c>
      <c r="H71" s="4">
        <v>1</v>
      </c>
      <c r="I71" s="4">
        <v>1</v>
      </c>
      <c r="J71" s="4">
        <v>1</v>
      </c>
      <c r="K71" s="4" t="s">
        <v>30</v>
      </c>
      <c r="L71" s="4">
        <v>622</v>
      </c>
      <c r="M71" s="4">
        <v>622</v>
      </c>
      <c r="N71" s="4" t="s">
        <v>339</v>
      </c>
      <c r="O71" s="4" t="s">
        <v>227</v>
      </c>
      <c r="P71" s="4" t="s">
        <v>33</v>
      </c>
      <c r="Q71" s="4">
        <v>0</v>
      </c>
      <c r="R71" s="7">
        <v>45014</v>
      </c>
      <c r="S71" s="6">
        <v>45033</v>
      </c>
      <c r="T71" s="4" t="s">
        <v>34</v>
      </c>
      <c r="U71" s="4">
        <v>622</v>
      </c>
      <c r="V71" s="4">
        <v>0</v>
      </c>
      <c r="W71" s="4">
        <v>0</v>
      </c>
      <c r="X71" s="4" t="s">
        <v>340</v>
      </c>
      <c r="Y71" s="4" t="s">
        <v>341</v>
      </c>
    </row>
    <row r="72" s="4" customFormat="1" spans="1:25">
      <c r="A72" s="4" t="s">
        <v>263</v>
      </c>
      <c r="B72" s="4" t="s">
        <v>26</v>
      </c>
      <c r="C72" s="4" t="s">
        <v>54</v>
      </c>
      <c r="D72" s="4" t="s">
        <v>249</v>
      </c>
      <c r="E72" s="4" t="s">
        <v>50</v>
      </c>
      <c r="F72" s="6">
        <v>45015</v>
      </c>
      <c r="G72" s="6">
        <v>45018</v>
      </c>
      <c r="H72" s="4">
        <v>1</v>
      </c>
      <c r="I72" s="4">
        <v>3</v>
      </c>
      <c r="J72" s="4">
        <v>3</v>
      </c>
      <c r="K72" s="4" t="s">
        <v>30</v>
      </c>
      <c r="L72" s="4">
        <v>-578</v>
      </c>
      <c r="M72" s="4">
        <v>-578</v>
      </c>
      <c r="N72" s="4" t="s">
        <v>264</v>
      </c>
      <c r="O72" s="4" t="s">
        <v>227</v>
      </c>
      <c r="P72" s="4" t="s">
        <v>33</v>
      </c>
      <c r="Q72" s="4">
        <v>0</v>
      </c>
      <c r="R72" s="7">
        <v>45009</v>
      </c>
      <c r="S72" s="6">
        <v>45033</v>
      </c>
      <c r="T72" s="4" t="s">
        <v>34</v>
      </c>
      <c r="U72" s="4">
        <v>-578</v>
      </c>
      <c r="V72" s="4">
        <v>0</v>
      </c>
      <c r="W72" s="4">
        <v>0</v>
      </c>
      <c r="X72" s="4" t="s">
        <v>265</v>
      </c>
      <c r="Y72" s="4" t="s">
        <v>266</v>
      </c>
    </row>
    <row r="73" s="4" customFormat="1" spans="1:25">
      <c r="A73" s="4" t="s">
        <v>342</v>
      </c>
      <c r="B73" s="4" t="s">
        <v>26</v>
      </c>
      <c r="C73" s="4" t="s">
        <v>27</v>
      </c>
      <c r="D73" s="4" t="s">
        <v>343</v>
      </c>
      <c r="E73" s="4" t="s">
        <v>344</v>
      </c>
      <c r="F73" s="6">
        <v>45017</v>
      </c>
      <c r="G73" s="6">
        <v>45018</v>
      </c>
      <c r="H73" s="4">
        <v>1</v>
      </c>
      <c r="I73" s="4">
        <v>1</v>
      </c>
      <c r="J73" s="4">
        <v>1</v>
      </c>
      <c r="K73" s="4" t="s">
        <v>30</v>
      </c>
      <c r="L73" s="4">
        <v>262</v>
      </c>
      <c r="M73" s="4">
        <v>262</v>
      </c>
      <c r="N73" s="4" t="s">
        <v>345</v>
      </c>
      <c r="O73" s="4" t="s">
        <v>227</v>
      </c>
      <c r="P73" s="4" t="s">
        <v>33</v>
      </c>
      <c r="Q73" s="4">
        <v>0</v>
      </c>
      <c r="R73" s="7">
        <v>45015</v>
      </c>
      <c r="S73" s="6">
        <v>45033</v>
      </c>
      <c r="T73" s="4" t="s">
        <v>34</v>
      </c>
      <c r="U73" s="4">
        <v>262</v>
      </c>
      <c r="V73" s="4">
        <v>0</v>
      </c>
      <c r="W73" s="4">
        <v>0</v>
      </c>
      <c r="X73" s="4" t="s">
        <v>346</v>
      </c>
      <c r="Y73" s="4" t="s">
        <v>347</v>
      </c>
    </row>
    <row r="74" s="4" customFormat="1" spans="1:25">
      <c r="A74" s="4" t="s">
        <v>342</v>
      </c>
      <c r="B74" s="4" t="s">
        <v>26</v>
      </c>
      <c r="C74" s="4" t="s">
        <v>54</v>
      </c>
      <c r="D74" s="4" t="s">
        <v>343</v>
      </c>
      <c r="E74" s="4" t="s">
        <v>344</v>
      </c>
      <c r="F74" s="6">
        <v>45017</v>
      </c>
      <c r="G74" s="6">
        <v>45018</v>
      </c>
      <c r="H74" s="4">
        <v>1</v>
      </c>
      <c r="I74" s="4">
        <v>1</v>
      </c>
      <c r="J74" s="4">
        <v>1</v>
      </c>
      <c r="K74" s="4" t="s">
        <v>30</v>
      </c>
      <c r="L74" s="4">
        <v>-262</v>
      </c>
      <c r="M74" s="4">
        <v>-262</v>
      </c>
      <c r="N74" s="4" t="s">
        <v>345</v>
      </c>
      <c r="O74" s="4" t="s">
        <v>227</v>
      </c>
      <c r="P74" s="4" t="s">
        <v>33</v>
      </c>
      <c r="Q74" s="4">
        <v>0</v>
      </c>
      <c r="R74" s="7">
        <v>45015</v>
      </c>
      <c r="S74" s="6">
        <v>45033</v>
      </c>
      <c r="T74" s="4" t="s">
        <v>34</v>
      </c>
      <c r="U74" s="4">
        <v>-262</v>
      </c>
      <c r="V74" s="4">
        <v>0</v>
      </c>
      <c r="W74" s="4">
        <v>0</v>
      </c>
      <c r="X74" s="4" t="s">
        <v>346</v>
      </c>
      <c r="Y74" s="4" t="s">
        <v>347</v>
      </c>
    </row>
    <row r="75" s="4" customFormat="1" spans="1:25">
      <c r="A75" s="4" t="s">
        <v>337</v>
      </c>
      <c r="B75" s="4" t="s">
        <v>26</v>
      </c>
      <c r="C75" s="4" t="s">
        <v>54</v>
      </c>
      <c r="D75" s="4" t="s">
        <v>338</v>
      </c>
      <c r="E75" s="4" t="s">
        <v>39</v>
      </c>
      <c r="F75" s="6">
        <v>45017</v>
      </c>
      <c r="G75" s="6">
        <v>45018</v>
      </c>
      <c r="H75" s="4">
        <v>1</v>
      </c>
      <c r="I75" s="4">
        <v>1</v>
      </c>
      <c r="J75" s="4">
        <v>1</v>
      </c>
      <c r="K75" s="4" t="s">
        <v>30</v>
      </c>
      <c r="L75" s="4">
        <v>-622</v>
      </c>
      <c r="M75" s="4">
        <v>-622</v>
      </c>
      <c r="N75" s="4" t="s">
        <v>339</v>
      </c>
      <c r="O75" s="4" t="s">
        <v>227</v>
      </c>
      <c r="P75" s="4" t="s">
        <v>33</v>
      </c>
      <c r="Q75" s="4">
        <v>0</v>
      </c>
      <c r="R75" s="7">
        <v>45014</v>
      </c>
      <c r="S75" s="6">
        <v>45033</v>
      </c>
      <c r="T75" s="4" t="s">
        <v>34</v>
      </c>
      <c r="U75" s="4">
        <v>-622</v>
      </c>
      <c r="V75" s="4">
        <v>0</v>
      </c>
      <c r="W75" s="4">
        <v>0</v>
      </c>
      <c r="X75" s="4" t="s">
        <v>340</v>
      </c>
      <c r="Y75" s="4" t="s">
        <v>341</v>
      </c>
    </row>
    <row r="76" s="4" customFormat="1" spans="1:25">
      <c r="A76" s="4" t="s">
        <v>348</v>
      </c>
      <c r="B76" s="4" t="s">
        <v>26</v>
      </c>
      <c r="C76" s="4" t="s">
        <v>27</v>
      </c>
      <c r="D76" s="4" t="s">
        <v>349</v>
      </c>
      <c r="E76" s="4" t="s">
        <v>350</v>
      </c>
      <c r="F76" s="6">
        <v>45017</v>
      </c>
      <c r="G76" s="6">
        <v>45018</v>
      </c>
      <c r="H76" s="4">
        <v>1</v>
      </c>
      <c r="I76" s="4">
        <v>1</v>
      </c>
      <c r="J76" s="4">
        <v>1</v>
      </c>
      <c r="K76" s="4" t="s">
        <v>30</v>
      </c>
      <c r="L76" s="4">
        <v>169</v>
      </c>
      <c r="M76" s="4">
        <v>169</v>
      </c>
      <c r="N76" s="4" t="s">
        <v>351</v>
      </c>
      <c r="O76" s="4" t="s">
        <v>227</v>
      </c>
      <c r="P76" s="4" t="s">
        <v>33</v>
      </c>
      <c r="Q76" s="4">
        <v>0</v>
      </c>
      <c r="R76" s="7">
        <v>45017</v>
      </c>
      <c r="S76" s="6">
        <v>45033</v>
      </c>
      <c r="T76" s="4" t="s">
        <v>34</v>
      </c>
      <c r="U76" s="4">
        <v>169</v>
      </c>
      <c r="V76" s="4">
        <v>0</v>
      </c>
      <c r="W76" s="4">
        <v>0</v>
      </c>
      <c r="X76" s="4" t="s">
        <v>352</v>
      </c>
      <c r="Y76" s="4" t="s">
        <v>86</v>
      </c>
    </row>
    <row r="77" s="4" customFormat="1" spans="1:25">
      <c r="A77" s="4" t="s">
        <v>353</v>
      </c>
      <c r="B77" s="4" t="s">
        <v>26</v>
      </c>
      <c r="C77" s="4" t="s">
        <v>27</v>
      </c>
      <c r="D77" s="4" t="s">
        <v>354</v>
      </c>
      <c r="E77" s="4" t="s">
        <v>355</v>
      </c>
      <c r="F77" s="6">
        <v>45017</v>
      </c>
      <c r="G77" s="6">
        <v>45018</v>
      </c>
      <c r="H77" s="4">
        <v>1</v>
      </c>
      <c r="I77" s="4">
        <v>1</v>
      </c>
      <c r="J77" s="4">
        <v>1</v>
      </c>
      <c r="K77" s="4" t="s">
        <v>30</v>
      </c>
      <c r="L77" s="4">
        <v>250</v>
      </c>
      <c r="M77" s="4">
        <v>250</v>
      </c>
      <c r="N77" s="4" t="s">
        <v>356</v>
      </c>
      <c r="O77" s="4" t="s">
        <v>227</v>
      </c>
      <c r="P77" s="4" t="s">
        <v>33</v>
      </c>
      <c r="Q77" s="4">
        <v>0</v>
      </c>
      <c r="R77" s="7">
        <v>45017</v>
      </c>
      <c r="S77" s="6">
        <v>45033</v>
      </c>
      <c r="T77" s="4" t="s">
        <v>34</v>
      </c>
      <c r="U77" s="4">
        <v>250</v>
      </c>
      <c r="V77" s="4">
        <v>0</v>
      </c>
      <c r="W77" s="4">
        <v>0</v>
      </c>
      <c r="X77" s="4" t="s">
        <v>357</v>
      </c>
      <c r="Y77" s="4" t="s">
        <v>36</v>
      </c>
    </row>
    <row r="78" s="4" customFormat="1" spans="1:25">
      <c r="A78" s="4" t="s">
        <v>358</v>
      </c>
      <c r="B78" s="4" t="s">
        <v>26</v>
      </c>
      <c r="C78" s="4" t="s">
        <v>27</v>
      </c>
      <c r="D78" s="4" t="s">
        <v>359</v>
      </c>
      <c r="E78" s="4" t="s">
        <v>360</v>
      </c>
      <c r="F78" s="6">
        <v>45017</v>
      </c>
      <c r="G78" s="6">
        <v>45018</v>
      </c>
      <c r="H78" s="4">
        <v>1</v>
      </c>
      <c r="I78" s="4">
        <v>1</v>
      </c>
      <c r="J78" s="4">
        <v>1</v>
      </c>
      <c r="K78" s="4" t="s">
        <v>30</v>
      </c>
      <c r="L78" s="4">
        <v>525</v>
      </c>
      <c r="M78" s="4">
        <v>525</v>
      </c>
      <c r="N78" s="4" t="s">
        <v>361</v>
      </c>
      <c r="O78" s="4" t="s">
        <v>227</v>
      </c>
      <c r="P78" s="4" t="s">
        <v>33</v>
      </c>
      <c r="Q78" s="4">
        <v>0</v>
      </c>
      <c r="R78" s="7">
        <v>45017</v>
      </c>
      <c r="S78" s="6">
        <v>45033</v>
      </c>
      <c r="T78" s="4" t="s">
        <v>34</v>
      </c>
      <c r="U78" s="4">
        <v>525</v>
      </c>
      <c r="V78" s="4">
        <v>0</v>
      </c>
      <c r="W78" s="4">
        <v>0</v>
      </c>
      <c r="X78" s="4" t="s">
        <v>362</v>
      </c>
      <c r="Y78" s="4" t="s">
        <v>363</v>
      </c>
    </row>
    <row r="79" s="4" customFormat="1" spans="1:25">
      <c r="A79" s="4" t="s">
        <v>364</v>
      </c>
      <c r="B79" s="4" t="s">
        <v>26</v>
      </c>
      <c r="C79" s="4" t="s">
        <v>27</v>
      </c>
      <c r="D79" s="4" t="s">
        <v>365</v>
      </c>
      <c r="E79" s="4" t="s">
        <v>366</v>
      </c>
      <c r="F79" s="6">
        <v>45017</v>
      </c>
      <c r="G79" s="6">
        <v>45018</v>
      </c>
      <c r="H79" s="4">
        <v>1</v>
      </c>
      <c r="I79" s="4">
        <v>1</v>
      </c>
      <c r="J79" s="4">
        <v>1</v>
      </c>
      <c r="K79" s="4" t="s">
        <v>30</v>
      </c>
      <c r="L79" s="4">
        <v>97</v>
      </c>
      <c r="M79" s="4">
        <v>97</v>
      </c>
      <c r="N79" s="4" t="s">
        <v>367</v>
      </c>
      <c r="O79" s="4" t="s">
        <v>227</v>
      </c>
      <c r="P79" s="4" t="s">
        <v>33</v>
      </c>
      <c r="Q79" s="4">
        <v>0</v>
      </c>
      <c r="R79" s="7">
        <v>45017</v>
      </c>
      <c r="S79" s="6">
        <v>45033</v>
      </c>
      <c r="T79" s="4" t="s">
        <v>34</v>
      </c>
      <c r="U79" s="4">
        <v>97</v>
      </c>
      <c r="V79" s="4">
        <v>0</v>
      </c>
      <c r="W79" s="4">
        <v>0</v>
      </c>
      <c r="X79" s="4" t="s">
        <v>368</v>
      </c>
      <c r="Y79" s="4" t="s">
        <v>369</v>
      </c>
    </row>
    <row r="80" s="4" customFormat="1" spans="1:25">
      <c r="A80" s="4" t="s">
        <v>370</v>
      </c>
      <c r="B80" s="4" t="s">
        <v>26</v>
      </c>
      <c r="C80" s="4" t="s">
        <v>27</v>
      </c>
      <c r="D80" s="4" t="s">
        <v>157</v>
      </c>
      <c r="E80" s="4" t="s">
        <v>371</v>
      </c>
      <c r="F80" s="6">
        <v>45017</v>
      </c>
      <c r="G80" s="6">
        <v>45018</v>
      </c>
      <c r="H80" s="4">
        <v>1</v>
      </c>
      <c r="I80" s="4">
        <v>1</v>
      </c>
      <c r="J80" s="4">
        <v>1</v>
      </c>
      <c r="K80" s="4" t="s">
        <v>30</v>
      </c>
      <c r="L80" s="4">
        <v>648</v>
      </c>
      <c r="M80" s="4">
        <v>648</v>
      </c>
      <c r="N80" s="4" t="s">
        <v>372</v>
      </c>
      <c r="O80" s="4" t="s">
        <v>227</v>
      </c>
      <c r="P80" s="4" t="s">
        <v>33</v>
      </c>
      <c r="Q80" s="4">
        <v>0</v>
      </c>
      <c r="R80" s="7">
        <v>45017</v>
      </c>
      <c r="S80" s="6">
        <v>45033</v>
      </c>
      <c r="T80" s="4" t="s">
        <v>34</v>
      </c>
      <c r="U80" s="4">
        <v>648</v>
      </c>
      <c r="V80" s="4">
        <v>0</v>
      </c>
      <c r="W80" s="4">
        <v>0</v>
      </c>
      <c r="X80" s="4" t="s">
        <v>373</v>
      </c>
      <c r="Y80" s="4" t="s">
        <v>86</v>
      </c>
    </row>
    <row r="81" s="4" customFormat="1" spans="1:25">
      <c r="A81" s="4" t="s">
        <v>374</v>
      </c>
      <c r="B81" s="4" t="s">
        <v>26</v>
      </c>
      <c r="C81" s="4" t="s">
        <v>27</v>
      </c>
      <c r="D81" s="4" t="s">
        <v>375</v>
      </c>
      <c r="E81" s="4" t="s">
        <v>50</v>
      </c>
      <c r="F81" s="6">
        <v>45017</v>
      </c>
      <c r="G81" s="6">
        <v>45018</v>
      </c>
      <c r="H81" s="4">
        <v>2</v>
      </c>
      <c r="I81" s="4">
        <v>1</v>
      </c>
      <c r="J81" s="4">
        <v>2</v>
      </c>
      <c r="K81" s="4" t="s">
        <v>30</v>
      </c>
      <c r="L81" s="4">
        <v>594</v>
      </c>
      <c r="M81" s="4">
        <v>594</v>
      </c>
      <c r="N81" s="4" t="s">
        <v>376</v>
      </c>
      <c r="O81" s="4" t="s">
        <v>227</v>
      </c>
      <c r="P81" s="4" t="s">
        <v>33</v>
      </c>
      <c r="Q81" s="4">
        <v>0</v>
      </c>
      <c r="R81" s="7">
        <v>45017</v>
      </c>
      <c r="S81" s="6">
        <v>45033</v>
      </c>
      <c r="T81" s="4" t="s">
        <v>34</v>
      </c>
      <c r="U81" s="4">
        <v>594</v>
      </c>
      <c r="V81" s="4">
        <v>0</v>
      </c>
      <c r="W81" s="4">
        <v>0</v>
      </c>
      <c r="X81" s="4" t="s">
        <v>377</v>
      </c>
      <c r="Y81" s="4" t="s">
        <v>86</v>
      </c>
    </row>
    <row r="82" s="4" customFormat="1" spans="1:25">
      <c r="A82" s="4" t="s">
        <v>374</v>
      </c>
      <c r="B82" s="4" t="s">
        <v>26</v>
      </c>
      <c r="C82" s="4" t="s">
        <v>54</v>
      </c>
      <c r="D82" s="4" t="s">
        <v>375</v>
      </c>
      <c r="E82" s="4" t="s">
        <v>50</v>
      </c>
      <c r="F82" s="6">
        <v>45017</v>
      </c>
      <c r="G82" s="6">
        <v>45018</v>
      </c>
      <c r="H82" s="4">
        <v>2</v>
      </c>
      <c r="I82" s="4">
        <v>1</v>
      </c>
      <c r="J82" s="4">
        <v>2</v>
      </c>
      <c r="K82" s="4" t="s">
        <v>30</v>
      </c>
      <c r="L82" s="4">
        <v>-594</v>
      </c>
      <c r="M82" s="4">
        <v>-594</v>
      </c>
      <c r="N82" s="4" t="s">
        <v>376</v>
      </c>
      <c r="O82" s="4" t="s">
        <v>227</v>
      </c>
      <c r="P82" s="4" t="s">
        <v>33</v>
      </c>
      <c r="Q82" s="4">
        <v>0</v>
      </c>
      <c r="R82" s="7">
        <v>45017</v>
      </c>
      <c r="S82" s="6">
        <v>45033</v>
      </c>
      <c r="T82" s="4" t="s">
        <v>34</v>
      </c>
      <c r="U82" s="4">
        <v>-594</v>
      </c>
      <c r="V82" s="4">
        <v>0</v>
      </c>
      <c r="W82" s="4">
        <v>0</v>
      </c>
      <c r="X82" s="4" t="s">
        <v>377</v>
      </c>
      <c r="Y82" s="4" t="s">
        <v>86</v>
      </c>
    </row>
    <row r="83" s="4" customFormat="1" spans="1:25">
      <c r="A83" s="4" t="s">
        <v>378</v>
      </c>
      <c r="B83" s="4" t="s">
        <v>26</v>
      </c>
      <c r="C83" s="4" t="s">
        <v>27</v>
      </c>
      <c r="D83" s="4" t="s">
        <v>379</v>
      </c>
      <c r="E83" s="4" t="s">
        <v>39</v>
      </c>
      <c r="F83" s="6">
        <v>45017</v>
      </c>
      <c r="G83" s="6">
        <v>45018</v>
      </c>
      <c r="H83" s="4">
        <v>1</v>
      </c>
      <c r="I83" s="4">
        <v>1</v>
      </c>
      <c r="J83" s="4">
        <v>1</v>
      </c>
      <c r="K83" s="4" t="s">
        <v>30</v>
      </c>
      <c r="L83" s="4">
        <v>277</v>
      </c>
      <c r="M83" s="4">
        <v>277</v>
      </c>
      <c r="N83" s="4" t="s">
        <v>380</v>
      </c>
      <c r="O83" s="4" t="s">
        <v>227</v>
      </c>
      <c r="P83" s="4" t="s">
        <v>33</v>
      </c>
      <c r="Q83" s="4">
        <v>0</v>
      </c>
      <c r="R83" s="7">
        <v>45017</v>
      </c>
      <c r="S83" s="6">
        <v>45033</v>
      </c>
      <c r="T83" s="4" t="s">
        <v>34</v>
      </c>
      <c r="U83" s="4">
        <v>277</v>
      </c>
      <c r="V83" s="4">
        <v>0</v>
      </c>
      <c r="W83" s="4">
        <v>0</v>
      </c>
      <c r="X83" s="4" t="s">
        <v>381</v>
      </c>
      <c r="Y83" s="4" t="s">
        <v>382</v>
      </c>
    </row>
    <row r="84" s="4" customFormat="1" spans="1:25">
      <c r="A84" s="4" t="s">
        <v>383</v>
      </c>
      <c r="B84" s="4" t="s">
        <v>26</v>
      </c>
      <c r="C84" s="4" t="s">
        <v>27</v>
      </c>
      <c r="D84" s="4" t="s">
        <v>384</v>
      </c>
      <c r="E84" s="4" t="s">
        <v>50</v>
      </c>
      <c r="F84" s="6">
        <v>45017</v>
      </c>
      <c r="G84" s="6">
        <v>45018</v>
      </c>
      <c r="H84" s="4">
        <v>1</v>
      </c>
      <c r="I84" s="4">
        <v>1</v>
      </c>
      <c r="J84" s="4">
        <v>1</v>
      </c>
      <c r="K84" s="4" t="s">
        <v>30</v>
      </c>
      <c r="L84" s="4">
        <v>414</v>
      </c>
      <c r="M84" s="4">
        <v>414</v>
      </c>
      <c r="N84" s="4" t="s">
        <v>385</v>
      </c>
      <c r="O84" s="4" t="s">
        <v>227</v>
      </c>
      <c r="P84" s="4" t="s">
        <v>33</v>
      </c>
      <c r="Q84" s="4">
        <v>0</v>
      </c>
      <c r="R84" s="7">
        <v>45017</v>
      </c>
      <c r="S84" s="6">
        <v>45033</v>
      </c>
      <c r="T84" s="4" t="s">
        <v>34</v>
      </c>
      <c r="U84" s="4">
        <v>414</v>
      </c>
      <c r="V84" s="4">
        <v>0</v>
      </c>
      <c r="W84" s="4">
        <v>0</v>
      </c>
      <c r="X84" s="4" t="s">
        <v>386</v>
      </c>
      <c r="Y84" s="4" t="s">
        <v>387</v>
      </c>
    </row>
    <row r="85" s="4" customFormat="1" spans="1:25">
      <c r="A85" s="4" t="s">
        <v>388</v>
      </c>
      <c r="B85" s="4" t="s">
        <v>26</v>
      </c>
      <c r="C85" s="4" t="s">
        <v>27</v>
      </c>
      <c r="D85" s="4" t="s">
        <v>389</v>
      </c>
      <c r="E85" s="4" t="s">
        <v>39</v>
      </c>
      <c r="F85" s="6">
        <v>45017</v>
      </c>
      <c r="G85" s="6">
        <v>45018</v>
      </c>
      <c r="H85" s="4">
        <v>1</v>
      </c>
      <c r="I85" s="4">
        <v>1</v>
      </c>
      <c r="J85" s="4">
        <v>1</v>
      </c>
      <c r="K85" s="4" t="s">
        <v>30</v>
      </c>
      <c r="L85" s="4">
        <v>126</v>
      </c>
      <c r="M85" s="4">
        <v>126</v>
      </c>
      <c r="N85" s="4" t="s">
        <v>390</v>
      </c>
      <c r="O85" s="4" t="s">
        <v>227</v>
      </c>
      <c r="P85" s="4" t="s">
        <v>33</v>
      </c>
      <c r="Q85" s="4">
        <v>0</v>
      </c>
      <c r="R85" s="7">
        <v>45017</v>
      </c>
      <c r="S85" s="6">
        <v>45033</v>
      </c>
      <c r="T85" s="4" t="s">
        <v>34</v>
      </c>
      <c r="U85" s="4">
        <v>126</v>
      </c>
      <c r="V85" s="4">
        <v>0</v>
      </c>
      <c r="W85" s="4">
        <v>0</v>
      </c>
      <c r="X85" s="4" t="s">
        <v>391</v>
      </c>
      <c r="Y85" s="4" t="s">
        <v>392</v>
      </c>
    </row>
    <row r="86" s="4" customFormat="1" spans="1:25">
      <c r="A86" s="4" t="s">
        <v>393</v>
      </c>
      <c r="B86" s="4" t="s">
        <v>26</v>
      </c>
      <c r="C86" s="4" t="s">
        <v>27</v>
      </c>
      <c r="D86" s="4" t="s">
        <v>394</v>
      </c>
      <c r="E86" s="4" t="s">
        <v>395</v>
      </c>
      <c r="F86" s="6">
        <v>45017</v>
      </c>
      <c r="G86" s="6">
        <v>45018</v>
      </c>
      <c r="H86" s="4">
        <v>1</v>
      </c>
      <c r="I86" s="4">
        <v>1</v>
      </c>
      <c r="J86" s="4">
        <v>1</v>
      </c>
      <c r="K86" s="4" t="s">
        <v>30</v>
      </c>
      <c r="L86" s="4">
        <v>308</v>
      </c>
      <c r="M86" s="4">
        <v>308</v>
      </c>
      <c r="N86" s="4" t="s">
        <v>396</v>
      </c>
      <c r="O86" s="4" t="s">
        <v>227</v>
      </c>
      <c r="P86" s="4" t="s">
        <v>33</v>
      </c>
      <c r="Q86" s="4">
        <v>0</v>
      </c>
      <c r="R86" s="7">
        <v>45017</v>
      </c>
      <c r="S86" s="6">
        <v>45033</v>
      </c>
      <c r="T86" s="4" t="s">
        <v>34</v>
      </c>
      <c r="U86" s="4">
        <v>308</v>
      </c>
      <c r="V86" s="4">
        <v>0</v>
      </c>
      <c r="W86" s="4">
        <v>0</v>
      </c>
      <c r="X86" s="4" t="s">
        <v>397</v>
      </c>
      <c r="Y86" s="4" t="s">
        <v>86</v>
      </c>
    </row>
    <row r="87" s="4" customFormat="1" spans="1:25">
      <c r="A87" s="4" t="s">
        <v>398</v>
      </c>
      <c r="B87" s="4" t="s">
        <v>26</v>
      </c>
      <c r="C87" s="4" t="s">
        <v>27</v>
      </c>
      <c r="D87" s="4" t="s">
        <v>399</v>
      </c>
      <c r="E87" s="4" t="s">
        <v>400</v>
      </c>
      <c r="F87" s="6">
        <v>45017</v>
      </c>
      <c r="G87" s="6">
        <v>45018</v>
      </c>
      <c r="H87" s="4">
        <v>1</v>
      </c>
      <c r="I87" s="4">
        <v>1</v>
      </c>
      <c r="J87" s="4">
        <v>1</v>
      </c>
      <c r="K87" s="4" t="s">
        <v>30</v>
      </c>
      <c r="L87" s="4">
        <v>154</v>
      </c>
      <c r="M87" s="4">
        <v>154</v>
      </c>
      <c r="N87" s="4" t="s">
        <v>401</v>
      </c>
      <c r="O87" s="4" t="s">
        <v>227</v>
      </c>
      <c r="P87" s="4" t="s">
        <v>33</v>
      </c>
      <c r="Q87" s="4">
        <v>0</v>
      </c>
      <c r="R87" s="7">
        <v>45017</v>
      </c>
      <c r="S87" s="6">
        <v>45033</v>
      </c>
      <c r="T87" s="4" t="s">
        <v>34</v>
      </c>
      <c r="U87" s="4">
        <v>154</v>
      </c>
      <c r="V87" s="4">
        <v>0</v>
      </c>
      <c r="W87" s="4">
        <v>0</v>
      </c>
      <c r="X87" s="4" t="s">
        <v>402</v>
      </c>
      <c r="Y87" s="4" t="s">
        <v>403</v>
      </c>
    </row>
    <row r="88" s="4" customFormat="1" spans="1:25">
      <c r="A88" s="4" t="s">
        <v>393</v>
      </c>
      <c r="B88" s="4" t="s">
        <v>26</v>
      </c>
      <c r="C88" s="4" t="s">
        <v>54</v>
      </c>
      <c r="D88" s="4" t="s">
        <v>394</v>
      </c>
      <c r="E88" s="4" t="s">
        <v>395</v>
      </c>
      <c r="F88" s="6">
        <v>45017</v>
      </c>
      <c r="G88" s="6">
        <v>45018</v>
      </c>
      <c r="H88" s="4">
        <v>1</v>
      </c>
      <c r="I88" s="4">
        <v>1</v>
      </c>
      <c r="J88" s="4">
        <v>1</v>
      </c>
      <c r="K88" s="4" t="s">
        <v>30</v>
      </c>
      <c r="L88" s="4">
        <v>-308</v>
      </c>
      <c r="M88" s="4">
        <v>-308</v>
      </c>
      <c r="N88" s="4" t="s">
        <v>396</v>
      </c>
      <c r="O88" s="4" t="s">
        <v>227</v>
      </c>
      <c r="P88" s="4" t="s">
        <v>33</v>
      </c>
      <c r="Q88" s="4">
        <v>0</v>
      </c>
      <c r="R88" s="7">
        <v>45017</v>
      </c>
      <c r="S88" s="6">
        <v>45033</v>
      </c>
      <c r="T88" s="4" t="s">
        <v>34</v>
      </c>
      <c r="U88" s="4">
        <v>-308</v>
      </c>
      <c r="V88" s="4">
        <v>0</v>
      </c>
      <c r="W88" s="4">
        <v>0</v>
      </c>
      <c r="X88" s="4" t="s">
        <v>397</v>
      </c>
      <c r="Y88" s="4" t="s">
        <v>86</v>
      </c>
    </row>
    <row r="89" s="4" customFormat="1" spans="1:25">
      <c r="A89" s="4" t="s">
        <v>404</v>
      </c>
      <c r="B89" s="4" t="s">
        <v>26</v>
      </c>
      <c r="C89" s="4" t="s">
        <v>27</v>
      </c>
      <c r="D89" s="4" t="s">
        <v>152</v>
      </c>
      <c r="E89" s="4" t="s">
        <v>153</v>
      </c>
      <c r="F89" s="6">
        <v>45017</v>
      </c>
      <c r="G89" s="6">
        <v>45018</v>
      </c>
      <c r="H89" s="4">
        <v>1</v>
      </c>
      <c r="I89" s="4">
        <v>1</v>
      </c>
      <c r="J89" s="4">
        <v>1</v>
      </c>
      <c r="K89" s="4" t="s">
        <v>30</v>
      </c>
      <c r="L89" s="4">
        <v>339</v>
      </c>
      <c r="M89" s="4">
        <v>339</v>
      </c>
      <c r="N89" s="4" t="s">
        <v>405</v>
      </c>
      <c r="O89" s="4" t="s">
        <v>227</v>
      </c>
      <c r="P89" s="4" t="s">
        <v>33</v>
      </c>
      <c r="Q89" s="4">
        <v>0</v>
      </c>
      <c r="R89" s="7">
        <v>45017</v>
      </c>
      <c r="S89" s="6">
        <v>45033</v>
      </c>
      <c r="T89" s="4" t="s">
        <v>34</v>
      </c>
      <c r="U89" s="4">
        <v>339</v>
      </c>
      <c r="V89" s="4">
        <v>0</v>
      </c>
      <c r="W89" s="4">
        <v>0</v>
      </c>
      <c r="X89" s="4" t="s">
        <v>406</v>
      </c>
      <c r="Y89" s="4" t="s">
        <v>86</v>
      </c>
    </row>
    <row r="90" s="4" customFormat="1" spans="1:25">
      <c r="A90" s="4" t="s">
        <v>407</v>
      </c>
      <c r="B90" s="4" t="s">
        <v>26</v>
      </c>
      <c r="C90" s="4" t="s">
        <v>27</v>
      </c>
      <c r="D90" s="4" t="s">
        <v>408</v>
      </c>
      <c r="E90" s="4" t="s">
        <v>409</v>
      </c>
      <c r="F90" s="6">
        <v>45017</v>
      </c>
      <c r="G90" s="6">
        <v>45018</v>
      </c>
      <c r="H90" s="4">
        <v>1</v>
      </c>
      <c r="I90" s="4">
        <v>1</v>
      </c>
      <c r="J90" s="4">
        <v>1</v>
      </c>
      <c r="K90" s="4" t="s">
        <v>30</v>
      </c>
      <c r="L90" s="4">
        <v>125</v>
      </c>
      <c r="M90" s="4">
        <v>125</v>
      </c>
      <c r="N90" s="4" t="s">
        <v>410</v>
      </c>
      <c r="O90" s="4" t="s">
        <v>227</v>
      </c>
      <c r="P90" s="4" t="s">
        <v>33</v>
      </c>
      <c r="Q90" s="4">
        <v>0</v>
      </c>
      <c r="R90" s="7">
        <v>45017</v>
      </c>
      <c r="S90" s="6">
        <v>45033</v>
      </c>
      <c r="T90" s="4" t="s">
        <v>34</v>
      </c>
      <c r="U90" s="4">
        <v>125</v>
      </c>
      <c r="V90" s="4">
        <v>0</v>
      </c>
      <c r="W90" s="4">
        <v>0</v>
      </c>
      <c r="X90" s="4" t="s">
        <v>411</v>
      </c>
      <c r="Y90" s="4" t="s">
        <v>412</v>
      </c>
    </row>
    <row r="91" s="4" customFormat="1" spans="1:25">
      <c r="A91" s="4" t="s">
        <v>413</v>
      </c>
      <c r="B91" s="4" t="s">
        <v>26</v>
      </c>
      <c r="C91" s="4" t="s">
        <v>27</v>
      </c>
      <c r="D91" s="4" t="s">
        <v>414</v>
      </c>
      <c r="E91" s="4" t="s">
        <v>311</v>
      </c>
      <c r="F91" s="6">
        <v>45017</v>
      </c>
      <c r="G91" s="6">
        <v>45018</v>
      </c>
      <c r="H91" s="4">
        <v>1</v>
      </c>
      <c r="I91" s="4">
        <v>1</v>
      </c>
      <c r="J91" s="4">
        <v>1</v>
      </c>
      <c r="K91" s="4" t="s">
        <v>30</v>
      </c>
      <c r="L91" s="4">
        <v>249</v>
      </c>
      <c r="M91" s="4">
        <v>249</v>
      </c>
      <c r="N91" s="4" t="s">
        <v>415</v>
      </c>
      <c r="O91" s="4" t="s">
        <v>227</v>
      </c>
      <c r="P91" s="4" t="s">
        <v>33</v>
      </c>
      <c r="Q91" s="4">
        <v>0</v>
      </c>
      <c r="R91" s="7">
        <v>45017</v>
      </c>
      <c r="S91" s="6">
        <v>45033</v>
      </c>
      <c r="T91" s="4" t="s">
        <v>34</v>
      </c>
      <c r="U91" s="4">
        <v>249</v>
      </c>
      <c r="V91" s="4">
        <v>0</v>
      </c>
      <c r="W91" s="4">
        <v>0</v>
      </c>
      <c r="X91" s="4" t="s">
        <v>416</v>
      </c>
      <c r="Y91" s="4" t="s">
        <v>417</v>
      </c>
    </row>
    <row r="92" s="4" customFormat="1" spans="1:25">
      <c r="A92" s="4" t="s">
        <v>418</v>
      </c>
      <c r="B92" s="4" t="s">
        <v>26</v>
      </c>
      <c r="C92" s="4" t="s">
        <v>27</v>
      </c>
      <c r="D92" s="4" t="s">
        <v>419</v>
      </c>
      <c r="E92" s="4" t="s">
        <v>420</v>
      </c>
      <c r="F92" s="6">
        <v>45017</v>
      </c>
      <c r="G92" s="6">
        <v>45018</v>
      </c>
      <c r="H92" s="4">
        <v>1</v>
      </c>
      <c r="I92" s="4">
        <v>1</v>
      </c>
      <c r="J92" s="4">
        <v>1</v>
      </c>
      <c r="K92" s="4" t="s">
        <v>30</v>
      </c>
      <c r="L92" s="4">
        <v>185</v>
      </c>
      <c r="M92" s="4">
        <v>185</v>
      </c>
      <c r="N92" s="4" t="s">
        <v>421</v>
      </c>
      <c r="O92" s="4" t="s">
        <v>227</v>
      </c>
      <c r="P92" s="4" t="s">
        <v>33</v>
      </c>
      <c r="Q92" s="4">
        <v>0</v>
      </c>
      <c r="R92" s="7">
        <v>45017</v>
      </c>
      <c r="S92" s="6">
        <v>45033</v>
      </c>
      <c r="T92" s="4" t="s">
        <v>34</v>
      </c>
      <c r="U92" s="4">
        <v>185</v>
      </c>
      <c r="V92" s="4">
        <v>0</v>
      </c>
      <c r="W92" s="4">
        <v>0</v>
      </c>
      <c r="X92" s="4" t="s">
        <v>422</v>
      </c>
      <c r="Y92" s="4" t="s">
        <v>423</v>
      </c>
    </row>
    <row r="93" s="4" customFormat="1" spans="1:25">
      <c r="A93" s="4" t="s">
        <v>424</v>
      </c>
      <c r="B93" s="4" t="s">
        <v>26</v>
      </c>
      <c r="C93" s="4" t="s">
        <v>27</v>
      </c>
      <c r="D93" s="4" t="s">
        <v>425</v>
      </c>
      <c r="E93" s="4" t="s">
        <v>219</v>
      </c>
      <c r="F93" s="6">
        <v>45017</v>
      </c>
      <c r="G93" s="6">
        <v>45018</v>
      </c>
      <c r="H93" s="4">
        <v>1</v>
      </c>
      <c r="I93" s="4">
        <v>1</v>
      </c>
      <c r="J93" s="4">
        <v>1</v>
      </c>
      <c r="K93" s="4" t="s">
        <v>30</v>
      </c>
      <c r="L93" s="4">
        <v>221</v>
      </c>
      <c r="M93" s="4">
        <v>221</v>
      </c>
      <c r="N93" s="4" t="s">
        <v>426</v>
      </c>
      <c r="O93" s="4" t="s">
        <v>227</v>
      </c>
      <c r="P93" s="4" t="s">
        <v>33</v>
      </c>
      <c r="Q93" s="4">
        <v>0</v>
      </c>
      <c r="R93" s="7">
        <v>45017</v>
      </c>
      <c r="S93" s="6">
        <v>45033</v>
      </c>
      <c r="T93" s="4" t="s">
        <v>34</v>
      </c>
      <c r="U93" s="4">
        <v>221</v>
      </c>
      <c r="V93" s="4">
        <v>0</v>
      </c>
      <c r="W93" s="4">
        <v>0</v>
      </c>
      <c r="X93" s="4" t="s">
        <v>427</v>
      </c>
      <c r="Y93" s="4" t="s">
        <v>428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6"/>
  <sheetViews>
    <sheetView tabSelected="1" topLeftCell="A65" workbookViewId="0">
      <selection activeCell="A83" sqref="A83:C86"/>
    </sheetView>
  </sheetViews>
  <sheetFormatPr defaultColWidth="9" defaultRowHeight="14.4"/>
  <cols>
    <col min="1" max="1" width="12.8888888888889"/>
    <col min="3" max="4" width="10.7777777777778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429</v>
      </c>
    </row>
    <row r="2" spans="1:10">
      <c r="A2" s="5">
        <v>999223239204260</v>
      </c>
      <c r="B2" s="4" t="s">
        <v>27</v>
      </c>
      <c r="C2" s="6">
        <v>45013</v>
      </c>
      <c r="D2" s="6">
        <v>45016</v>
      </c>
      <c r="E2" s="4">
        <v>1482</v>
      </c>
      <c r="F2" t="str">
        <f>VLOOKUP(A2,HOP!A:L,12,0)</f>
        <v>1482.00</v>
      </c>
      <c r="G2" t="str">
        <f>VLOOKUP(A2,HOP!A:C,3,0)</f>
        <v>3149900</v>
      </c>
      <c r="H2">
        <f>E2-F2</f>
        <v>0</v>
      </c>
      <c r="I2" t="str">
        <f>$I$1&amp;G2</f>
        <v>，3149900</v>
      </c>
      <c r="J2" t="str">
        <f>VLOOKUP(A2,HOP!A:U,21,0)</f>
        <v>直连</v>
      </c>
    </row>
    <row r="3" spans="1:10">
      <c r="A3" s="5">
        <v>999223239394590</v>
      </c>
      <c r="B3" s="4" t="s">
        <v>27</v>
      </c>
      <c r="C3" s="6">
        <v>45013</v>
      </c>
      <c r="D3" s="6">
        <v>45016</v>
      </c>
      <c r="E3" s="4">
        <v>550</v>
      </c>
      <c r="F3" t="str">
        <f>VLOOKUP(A3,HOP!A:L,12,0)</f>
        <v>549.99</v>
      </c>
      <c r="G3" t="str">
        <f>VLOOKUP(A3,HOP!A:C,3,0)</f>
        <v>3149928</v>
      </c>
      <c r="H3">
        <f t="shared" ref="H3:H34" si="0">E3-F3</f>
        <v>0.00999999999999091</v>
      </c>
      <c r="I3" t="str">
        <f t="shared" ref="I3:I34" si="1">$I$1&amp;G3</f>
        <v>，3149928</v>
      </c>
      <c r="J3" t="str">
        <f>VLOOKUP(A3,HOP!A:U,21,0)</f>
        <v>直连</v>
      </c>
    </row>
    <row r="4" hidden="1" spans="1:10">
      <c r="A4" s="5">
        <v>999223243591015</v>
      </c>
      <c r="B4" s="4" t="s">
        <v>27</v>
      </c>
      <c r="C4" s="6">
        <v>45015</v>
      </c>
      <c r="D4" s="6">
        <v>45016</v>
      </c>
      <c r="E4" s="4">
        <v>0</v>
      </c>
      <c r="F4" t="e">
        <f>VLOOKUP(A4,HOP!A:L,12,0)</f>
        <v>#N/A</v>
      </c>
      <c r="G4" t="e">
        <f>VLOOKUP(A4,HOP!A:C,3,0)</f>
        <v>#N/A</v>
      </c>
      <c r="H4" t="e">
        <f t="shared" si="0"/>
        <v>#N/A</v>
      </c>
      <c r="I4" t="e">
        <f t="shared" si="1"/>
        <v>#N/A</v>
      </c>
      <c r="J4" t="e">
        <f>VLOOKUP(A4,HOP!A:U,21,0)</f>
        <v>#N/A</v>
      </c>
    </row>
    <row r="5" spans="1:10">
      <c r="A5" s="5">
        <v>999223258071595</v>
      </c>
      <c r="B5" s="4" t="s">
        <v>27</v>
      </c>
      <c r="C5" s="6">
        <v>45015</v>
      </c>
      <c r="D5" s="6">
        <v>45016</v>
      </c>
      <c r="E5" s="4">
        <v>315</v>
      </c>
      <c r="F5" t="str">
        <f>VLOOKUP(A5,HOP!A:L,12,0)</f>
        <v>315.00</v>
      </c>
      <c r="G5" t="str">
        <f>VLOOKUP(A5,HOP!A:C,3,0)</f>
        <v>3154002</v>
      </c>
      <c r="H5">
        <f t="shared" si="0"/>
        <v>0</v>
      </c>
      <c r="I5" t="str">
        <f t="shared" si="1"/>
        <v>，3154002</v>
      </c>
      <c r="J5" t="str">
        <f>VLOOKUP(A5,HOP!A:U,21,0)</f>
        <v>直连</v>
      </c>
    </row>
    <row r="6" spans="1:10">
      <c r="A6" s="5">
        <v>999223297376960</v>
      </c>
      <c r="B6" s="4" t="s">
        <v>27</v>
      </c>
      <c r="C6" s="6">
        <v>45014</v>
      </c>
      <c r="D6" s="6">
        <v>45016</v>
      </c>
      <c r="E6" s="4">
        <v>759</v>
      </c>
      <c r="F6" t="str">
        <f>VLOOKUP(A6,HOP!A:L,12,0)</f>
        <v>759.00</v>
      </c>
      <c r="G6" t="str">
        <f>VLOOKUP(A6,HOP!A:C,3,0)</f>
        <v>3162540</v>
      </c>
      <c r="H6">
        <f t="shared" si="0"/>
        <v>0</v>
      </c>
      <c r="I6" t="str">
        <f t="shared" si="1"/>
        <v>，3162540</v>
      </c>
      <c r="J6" t="str">
        <f>VLOOKUP(A6,HOP!A:U,21,0)</f>
        <v>直连</v>
      </c>
    </row>
    <row r="7" spans="1:10">
      <c r="A7" s="5">
        <v>999223299689927</v>
      </c>
      <c r="B7" s="4" t="s">
        <v>27</v>
      </c>
      <c r="C7" s="6">
        <v>45015</v>
      </c>
      <c r="D7" s="6">
        <v>45016</v>
      </c>
      <c r="E7" s="4">
        <v>521</v>
      </c>
      <c r="F7" t="str">
        <f>VLOOKUP(A7,HOP!A:L,12,0)</f>
        <v>521.00</v>
      </c>
      <c r="G7" t="str">
        <f>VLOOKUP(A7,HOP!A:C,3,0)</f>
        <v>3162955</v>
      </c>
      <c r="H7">
        <f t="shared" si="0"/>
        <v>0</v>
      </c>
      <c r="I7" t="str">
        <f t="shared" si="1"/>
        <v>，3162955</v>
      </c>
      <c r="J7" t="str">
        <f>VLOOKUP(A7,HOP!A:U,21,0)</f>
        <v>直连</v>
      </c>
    </row>
    <row r="8" spans="1:10">
      <c r="A8" s="5">
        <v>999223307769861</v>
      </c>
      <c r="B8" s="4" t="s">
        <v>27</v>
      </c>
      <c r="C8" s="6">
        <v>45014</v>
      </c>
      <c r="D8" s="6">
        <v>45016</v>
      </c>
      <c r="E8" s="4">
        <v>408</v>
      </c>
      <c r="F8" t="str">
        <f>VLOOKUP(A8,HOP!A:L,12,0)</f>
        <v>408.00</v>
      </c>
      <c r="G8" t="str">
        <f>VLOOKUP(A8,HOP!A:C,3,0)</f>
        <v>3164741</v>
      </c>
      <c r="H8">
        <f t="shared" si="0"/>
        <v>0</v>
      </c>
      <c r="I8" t="str">
        <f t="shared" si="1"/>
        <v>，3164741</v>
      </c>
      <c r="J8" t="str">
        <f>VLOOKUP(A8,HOP!A:U,21,0)</f>
        <v>直连</v>
      </c>
    </row>
    <row r="9" spans="1:10">
      <c r="A9" s="5">
        <v>999223338411597</v>
      </c>
      <c r="B9" s="4" t="s">
        <v>27</v>
      </c>
      <c r="C9" s="6">
        <v>45012</v>
      </c>
      <c r="D9" s="6">
        <v>45016</v>
      </c>
      <c r="E9" s="4">
        <v>860</v>
      </c>
      <c r="F9" t="str">
        <f>VLOOKUP(A9,HOP!A:L,12,0)</f>
        <v>860.00</v>
      </c>
      <c r="G9" t="str">
        <f>VLOOKUP(A9,HOP!A:C,3,0)</f>
        <v>3170094</v>
      </c>
      <c r="H9">
        <f t="shared" si="0"/>
        <v>0</v>
      </c>
      <c r="I9" t="str">
        <f t="shared" si="1"/>
        <v>，3170094</v>
      </c>
      <c r="J9" t="str">
        <f>VLOOKUP(A9,HOP!A:U,21,0)</f>
        <v>直连</v>
      </c>
    </row>
    <row r="10" spans="1:10">
      <c r="A10" s="5">
        <v>999223338441139</v>
      </c>
      <c r="B10" s="4" t="s">
        <v>27</v>
      </c>
      <c r="C10" s="6">
        <v>45012</v>
      </c>
      <c r="D10" s="6">
        <v>45016</v>
      </c>
      <c r="E10" s="4">
        <v>860</v>
      </c>
      <c r="F10" t="str">
        <f>VLOOKUP(A10,HOP!A:L,12,0)</f>
        <v>860.00</v>
      </c>
      <c r="G10" t="str">
        <f>VLOOKUP(A10,HOP!A:C,3,0)</f>
        <v>3170104</v>
      </c>
      <c r="H10">
        <f t="shared" si="0"/>
        <v>0</v>
      </c>
      <c r="I10" t="str">
        <f t="shared" si="1"/>
        <v>，3170104</v>
      </c>
      <c r="J10" t="str">
        <f>VLOOKUP(A10,HOP!A:U,21,0)</f>
        <v>直连</v>
      </c>
    </row>
    <row r="11" spans="1:10">
      <c r="A11" s="5">
        <v>999223355455254</v>
      </c>
      <c r="B11" s="4" t="s">
        <v>27</v>
      </c>
      <c r="C11" s="6">
        <v>45015</v>
      </c>
      <c r="D11" s="6">
        <v>45016</v>
      </c>
      <c r="E11" s="4">
        <v>496</v>
      </c>
      <c r="F11" t="str">
        <f>VLOOKUP(A11,HOP!A:L,12,0)</f>
        <v>496.00</v>
      </c>
      <c r="G11" t="str">
        <f>VLOOKUP(A11,HOP!A:C,3,0)</f>
        <v>3172490</v>
      </c>
      <c r="H11">
        <f t="shared" si="0"/>
        <v>0</v>
      </c>
      <c r="I11" t="str">
        <f t="shared" si="1"/>
        <v>，3172490</v>
      </c>
      <c r="J11" t="str">
        <f>VLOOKUP(A11,HOP!A:U,21,0)</f>
        <v>直连</v>
      </c>
    </row>
    <row r="12" spans="1:10">
      <c r="A12" s="5">
        <v>999223370098778</v>
      </c>
      <c r="B12" s="4" t="s">
        <v>27</v>
      </c>
      <c r="C12" s="6">
        <v>45015</v>
      </c>
      <c r="D12" s="6">
        <v>45016</v>
      </c>
      <c r="E12" s="4">
        <v>278</v>
      </c>
      <c r="F12" t="str">
        <f>VLOOKUP(A12,HOP!A:L,12,0)</f>
        <v>278.00</v>
      </c>
      <c r="G12" t="str">
        <f>VLOOKUP(A12,HOP!A:C,3,0)</f>
        <v>3175145</v>
      </c>
      <c r="H12">
        <f t="shared" si="0"/>
        <v>0</v>
      </c>
      <c r="I12" t="str">
        <f t="shared" si="1"/>
        <v>，3175145</v>
      </c>
      <c r="J12" t="str">
        <f>VLOOKUP(A12,HOP!A:U,21,0)</f>
        <v>直连</v>
      </c>
    </row>
    <row r="13" hidden="1" spans="1:10">
      <c r="A13" s="5">
        <v>999223373722859</v>
      </c>
      <c r="B13" s="4" t="s">
        <v>27</v>
      </c>
      <c r="C13" s="6">
        <v>45015</v>
      </c>
      <c r="D13" s="6">
        <v>45016</v>
      </c>
      <c r="E13" s="4">
        <v>0</v>
      </c>
      <c r="F13" t="e">
        <f>VLOOKUP(A13,HOP!A:L,12,0)</f>
        <v>#N/A</v>
      </c>
      <c r="G13" t="e">
        <f>VLOOKUP(A13,HOP!A:C,3,0)</f>
        <v>#N/A</v>
      </c>
      <c r="H13" t="e">
        <f t="shared" si="0"/>
        <v>#N/A</v>
      </c>
      <c r="I13" t="e">
        <f t="shared" si="1"/>
        <v>#N/A</v>
      </c>
      <c r="J13" t="e">
        <f>VLOOKUP(A13,HOP!A:U,21,0)</f>
        <v>#N/A</v>
      </c>
    </row>
    <row r="14" hidden="1" spans="1:10">
      <c r="A14" s="5">
        <v>999223373753922</v>
      </c>
      <c r="B14" s="4" t="s">
        <v>27</v>
      </c>
      <c r="C14" s="6">
        <v>45014</v>
      </c>
      <c r="D14" s="6">
        <v>45016</v>
      </c>
      <c r="E14" s="4">
        <v>0</v>
      </c>
      <c r="F14" t="e">
        <f>VLOOKUP(A14,HOP!A:L,12,0)</f>
        <v>#N/A</v>
      </c>
      <c r="G14" t="e">
        <f>VLOOKUP(A14,HOP!A:C,3,0)</f>
        <v>#N/A</v>
      </c>
      <c r="H14" t="e">
        <f t="shared" si="0"/>
        <v>#N/A</v>
      </c>
      <c r="I14" t="e">
        <f t="shared" si="1"/>
        <v>#N/A</v>
      </c>
      <c r="J14" t="e">
        <f>VLOOKUP(A14,HOP!A:U,21,0)</f>
        <v>#N/A</v>
      </c>
    </row>
    <row r="15" spans="1:10">
      <c r="A15" s="5">
        <v>999223390410957</v>
      </c>
      <c r="B15" s="4" t="s">
        <v>27</v>
      </c>
      <c r="C15" s="6">
        <v>45015</v>
      </c>
      <c r="D15" s="6">
        <v>45016</v>
      </c>
      <c r="E15" s="4">
        <v>1063</v>
      </c>
      <c r="F15" t="str">
        <f>VLOOKUP(A15,HOP!A:L,12,0)</f>
        <v>1063.00</v>
      </c>
      <c r="G15" t="str">
        <f>VLOOKUP(A15,HOP!A:C,3,0)</f>
        <v>3178761</v>
      </c>
      <c r="H15">
        <f t="shared" si="0"/>
        <v>0</v>
      </c>
      <c r="I15" t="str">
        <f t="shared" si="1"/>
        <v>，3178761</v>
      </c>
      <c r="J15" t="str">
        <f>VLOOKUP(A15,HOP!A:U,21,0)</f>
        <v>直连</v>
      </c>
    </row>
    <row r="16" spans="1:10">
      <c r="A16" s="5">
        <v>999223392565141</v>
      </c>
      <c r="B16" s="4" t="s">
        <v>27</v>
      </c>
      <c r="C16" s="6">
        <v>45015</v>
      </c>
      <c r="D16" s="6">
        <v>45016</v>
      </c>
      <c r="E16" s="4">
        <v>315</v>
      </c>
      <c r="F16" t="str">
        <f>VLOOKUP(A16,HOP!A:L,12,0)</f>
        <v>315.00</v>
      </c>
      <c r="G16" t="str">
        <f>VLOOKUP(A16,HOP!A:C,3,0)</f>
        <v>3179543</v>
      </c>
      <c r="H16">
        <f t="shared" si="0"/>
        <v>0</v>
      </c>
      <c r="I16" t="str">
        <f t="shared" si="1"/>
        <v>，3179543</v>
      </c>
      <c r="J16" t="str">
        <f>VLOOKUP(A16,HOP!A:U,21,0)</f>
        <v>直连</v>
      </c>
    </row>
    <row r="17" spans="1:10">
      <c r="A17" s="5">
        <v>999223400442696</v>
      </c>
      <c r="B17" s="4" t="s">
        <v>27</v>
      </c>
      <c r="C17" s="6">
        <v>45015</v>
      </c>
      <c r="D17" s="6">
        <v>45016</v>
      </c>
      <c r="E17" s="4">
        <v>493</v>
      </c>
      <c r="F17" t="str">
        <f>VLOOKUP(A17,HOP!A:L,12,0)</f>
        <v>493.00</v>
      </c>
      <c r="G17" t="str">
        <f>VLOOKUP(A17,HOP!A:C,3,0)</f>
        <v>3180697</v>
      </c>
      <c r="H17">
        <f t="shared" si="0"/>
        <v>0</v>
      </c>
      <c r="I17" t="str">
        <f t="shared" si="1"/>
        <v>，3180697</v>
      </c>
      <c r="J17" t="str">
        <f>VLOOKUP(A17,HOP!A:U,21,0)</f>
        <v>直连</v>
      </c>
    </row>
    <row r="18" hidden="1" spans="1:10">
      <c r="A18" s="5">
        <v>999223407438027</v>
      </c>
      <c r="B18" s="4" t="s">
        <v>27</v>
      </c>
      <c r="C18" s="6">
        <v>45015</v>
      </c>
      <c r="D18" s="6">
        <v>45016</v>
      </c>
      <c r="E18" s="4">
        <v>0</v>
      </c>
      <c r="F18" t="e">
        <f>VLOOKUP(A18,HOP!A:L,12,0)</f>
        <v>#N/A</v>
      </c>
      <c r="G18" t="e">
        <f>VLOOKUP(A18,HOP!A:C,3,0)</f>
        <v>#N/A</v>
      </c>
      <c r="H18" t="e">
        <f t="shared" si="0"/>
        <v>#N/A</v>
      </c>
      <c r="I18" t="e">
        <f t="shared" si="1"/>
        <v>#N/A</v>
      </c>
      <c r="J18" t="e">
        <f>VLOOKUP(A18,HOP!A:U,21,0)</f>
        <v>#N/A</v>
      </c>
    </row>
    <row r="19" spans="1:10">
      <c r="A19" s="5">
        <v>999223407689539</v>
      </c>
      <c r="B19" s="4" t="s">
        <v>27</v>
      </c>
      <c r="C19" s="6">
        <v>45015</v>
      </c>
      <c r="D19" s="6">
        <v>45016</v>
      </c>
      <c r="E19" s="4">
        <v>296</v>
      </c>
      <c r="F19" t="str">
        <f>VLOOKUP(A19,HOP!A:L,12,0)</f>
        <v>296.00</v>
      </c>
      <c r="G19" t="str">
        <f>VLOOKUP(A19,HOP!A:C,3,0)</f>
        <v>3182543</v>
      </c>
      <c r="H19">
        <f t="shared" si="0"/>
        <v>0</v>
      </c>
      <c r="I19" t="str">
        <f t="shared" si="1"/>
        <v>，3182543</v>
      </c>
      <c r="J19" t="str">
        <f>VLOOKUP(A19,HOP!A:U,21,0)</f>
        <v>直连</v>
      </c>
    </row>
    <row r="20" spans="1:10">
      <c r="A20" s="5">
        <v>999223408193631</v>
      </c>
      <c r="B20" s="4" t="s">
        <v>27</v>
      </c>
      <c r="C20" s="6">
        <v>45015</v>
      </c>
      <c r="D20" s="6">
        <v>45016</v>
      </c>
      <c r="E20" s="4">
        <v>154</v>
      </c>
      <c r="F20" t="str">
        <f>VLOOKUP(A20,HOP!A:L,12,0)</f>
        <v>154.00</v>
      </c>
      <c r="G20" t="str">
        <f>VLOOKUP(A20,HOP!A:C,3,0)</f>
        <v>3182737</v>
      </c>
      <c r="H20">
        <f t="shared" si="0"/>
        <v>0</v>
      </c>
      <c r="I20" t="str">
        <f t="shared" si="1"/>
        <v>，3182737</v>
      </c>
      <c r="J20" t="str">
        <f>VLOOKUP(A20,HOP!A:U,21,0)</f>
        <v>直连</v>
      </c>
    </row>
    <row r="21" spans="1:10">
      <c r="A21" s="5">
        <v>999223408345083</v>
      </c>
      <c r="B21" s="4" t="s">
        <v>27</v>
      </c>
      <c r="C21" s="6">
        <v>45015</v>
      </c>
      <c r="D21" s="6">
        <v>45016</v>
      </c>
      <c r="E21" s="4">
        <v>767</v>
      </c>
      <c r="F21" t="str">
        <f>VLOOKUP(A21,HOP!A:L,12,0)</f>
        <v>767.00</v>
      </c>
      <c r="G21" t="str">
        <f>VLOOKUP(A21,HOP!A:C,3,0)</f>
        <v>3182777</v>
      </c>
      <c r="H21">
        <f t="shared" si="0"/>
        <v>0</v>
      </c>
      <c r="I21" t="str">
        <f t="shared" si="1"/>
        <v>，3182777</v>
      </c>
      <c r="J21" t="str">
        <f>VLOOKUP(A21,HOP!A:U,21,0)</f>
        <v>直连</v>
      </c>
    </row>
    <row r="22" spans="1:10">
      <c r="A22" s="5">
        <v>999223412949928</v>
      </c>
      <c r="B22" s="4" t="s">
        <v>27</v>
      </c>
      <c r="C22" s="6">
        <v>45015</v>
      </c>
      <c r="D22" s="6">
        <v>45016</v>
      </c>
      <c r="E22" s="4">
        <v>1123</v>
      </c>
      <c r="F22" t="str">
        <f>VLOOKUP(A22,HOP!A:L,12,0)</f>
        <v>1123.00</v>
      </c>
      <c r="G22" t="str">
        <f>VLOOKUP(A22,HOP!A:C,3,0)</f>
        <v>3183166</v>
      </c>
      <c r="H22">
        <f t="shared" si="0"/>
        <v>0</v>
      </c>
      <c r="I22" t="str">
        <f t="shared" si="1"/>
        <v>，3183166</v>
      </c>
      <c r="J22" t="str">
        <f>VLOOKUP(A22,HOP!A:U,21,0)</f>
        <v>直连</v>
      </c>
    </row>
    <row r="23" hidden="1" spans="1:10">
      <c r="A23" s="5">
        <v>999223413647500</v>
      </c>
      <c r="B23" s="4" t="s">
        <v>27</v>
      </c>
      <c r="C23" s="6">
        <v>45015</v>
      </c>
      <c r="D23" s="6">
        <v>45016</v>
      </c>
      <c r="E23" s="4">
        <v>0</v>
      </c>
      <c r="F23" t="e">
        <f>VLOOKUP(A23,HOP!A:L,12,0)</f>
        <v>#N/A</v>
      </c>
      <c r="G23" t="e">
        <f>VLOOKUP(A23,HOP!A:C,3,0)</f>
        <v>#N/A</v>
      </c>
      <c r="H23" t="e">
        <f t="shared" si="0"/>
        <v>#N/A</v>
      </c>
      <c r="I23" t="e">
        <f t="shared" si="1"/>
        <v>#N/A</v>
      </c>
      <c r="J23" t="e">
        <f>VLOOKUP(A23,HOP!A:U,21,0)</f>
        <v>#N/A</v>
      </c>
    </row>
    <row r="24" spans="1:10">
      <c r="A24" s="5">
        <v>999223419254063</v>
      </c>
      <c r="B24" s="4" t="s">
        <v>27</v>
      </c>
      <c r="C24" s="6">
        <v>45015</v>
      </c>
      <c r="D24" s="6">
        <v>45016</v>
      </c>
      <c r="E24" s="4">
        <v>338</v>
      </c>
      <c r="F24" t="str">
        <f>VLOOKUP(A24,HOP!A:L,12,0)</f>
        <v>338.00</v>
      </c>
      <c r="G24" t="str">
        <f>VLOOKUP(A24,HOP!A:C,3,0)</f>
        <v>3184256</v>
      </c>
      <c r="H24">
        <f t="shared" si="0"/>
        <v>0</v>
      </c>
      <c r="I24" t="str">
        <f t="shared" si="1"/>
        <v>，3184256</v>
      </c>
      <c r="J24" t="str">
        <f>VLOOKUP(A24,HOP!A:U,21,0)</f>
        <v>直连</v>
      </c>
    </row>
    <row r="25" spans="1:11">
      <c r="A25" s="5">
        <v>999223420522241</v>
      </c>
      <c r="B25" s="4" t="s">
        <v>27</v>
      </c>
      <c r="C25" s="6">
        <v>45015</v>
      </c>
      <c r="D25" s="6">
        <v>45016</v>
      </c>
      <c r="E25" s="4">
        <v>702</v>
      </c>
      <c r="F25" t="str">
        <f>VLOOKUP(A25,HOP!A:L,12,0)</f>
        <v>0.00</v>
      </c>
      <c r="G25" t="str">
        <f>VLOOKUP(A25,HOP!A:C,3,0)</f>
        <v>3184611</v>
      </c>
      <c r="H25">
        <f t="shared" si="0"/>
        <v>702</v>
      </c>
      <c r="I25" t="str">
        <f t="shared" si="1"/>
        <v>，3184611</v>
      </c>
      <c r="J25" t="str">
        <f>VLOOKUP(A25,HOP!A:U,21,0)</f>
        <v>直连</v>
      </c>
      <c r="K25" t="s">
        <v>430</v>
      </c>
    </row>
    <row r="26" spans="1:10">
      <c r="A26" s="5">
        <v>999223075087039</v>
      </c>
      <c r="B26" s="4" t="s">
        <v>27</v>
      </c>
      <c r="C26" s="6">
        <v>45016</v>
      </c>
      <c r="D26" s="6">
        <v>45017</v>
      </c>
      <c r="E26" s="4">
        <v>930</v>
      </c>
      <c r="F26" t="str">
        <f>VLOOKUP(A26,HOP!A:L,12,0)</f>
        <v>930.00</v>
      </c>
      <c r="G26" t="str">
        <f>VLOOKUP(A26,HOP!A:C,3,0)</f>
        <v>3107446</v>
      </c>
      <c r="H26">
        <f t="shared" si="0"/>
        <v>0</v>
      </c>
      <c r="I26" t="str">
        <f t="shared" si="1"/>
        <v>，3107446</v>
      </c>
      <c r="J26" t="str">
        <f>VLOOKUP(A26,HOP!A:U,21,0)</f>
        <v>直连</v>
      </c>
    </row>
    <row r="27" hidden="1" spans="1:10">
      <c r="A27" s="5">
        <v>999223255102282</v>
      </c>
      <c r="B27" s="4" t="s">
        <v>27</v>
      </c>
      <c r="C27" s="6">
        <v>45016</v>
      </c>
      <c r="D27" s="6">
        <v>45017</v>
      </c>
      <c r="E27" s="4">
        <v>0</v>
      </c>
      <c r="F27" t="e">
        <f>VLOOKUP(A27,HOP!A:L,12,0)</f>
        <v>#N/A</v>
      </c>
      <c r="G27" t="e">
        <f>VLOOKUP(A27,HOP!A:C,3,0)</f>
        <v>#N/A</v>
      </c>
      <c r="H27" t="e">
        <f t="shared" si="0"/>
        <v>#N/A</v>
      </c>
      <c r="I27" t="e">
        <f t="shared" si="1"/>
        <v>#N/A</v>
      </c>
      <c r="J27" t="e">
        <f>VLOOKUP(A27,HOP!A:U,21,0)</f>
        <v>#N/A</v>
      </c>
    </row>
    <row r="28" spans="1:10">
      <c r="A28" s="5">
        <v>999223301397338</v>
      </c>
      <c r="B28" s="4" t="s">
        <v>27</v>
      </c>
      <c r="C28" s="6">
        <v>45011</v>
      </c>
      <c r="D28" s="6">
        <v>45017</v>
      </c>
      <c r="E28" s="4">
        <v>3084</v>
      </c>
      <c r="F28" t="str">
        <f>VLOOKUP(A28,HOP!A:L,12,0)</f>
        <v>3084.00</v>
      </c>
      <c r="G28" t="str">
        <f>VLOOKUP(A28,HOP!A:C,3,0)</f>
        <v>3163249</v>
      </c>
      <c r="H28">
        <f t="shared" si="0"/>
        <v>0</v>
      </c>
      <c r="I28" t="str">
        <f t="shared" si="1"/>
        <v>，3163249</v>
      </c>
      <c r="J28" t="str">
        <f>VLOOKUP(A28,HOP!A:U,21,0)</f>
        <v>直连</v>
      </c>
    </row>
    <row r="29" spans="1:10">
      <c r="A29" s="5">
        <v>999223372043492</v>
      </c>
      <c r="B29" s="4" t="s">
        <v>27</v>
      </c>
      <c r="C29" s="6">
        <v>45015</v>
      </c>
      <c r="D29" s="6">
        <v>45017</v>
      </c>
      <c r="E29" s="4">
        <v>1416</v>
      </c>
      <c r="F29" t="str">
        <f>VLOOKUP(A29,HOP!A:L,12,0)</f>
        <v>1416.00</v>
      </c>
      <c r="G29" t="str">
        <f>VLOOKUP(A29,HOP!A:C,3,0)</f>
        <v>3175419</v>
      </c>
      <c r="H29">
        <f t="shared" si="0"/>
        <v>0</v>
      </c>
      <c r="I29" t="str">
        <f t="shared" si="1"/>
        <v>，3175419</v>
      </c>
      <c r="J29" t="str">
        <f>VLOOKUP(A29,HOP!A:U,21,0)</f>
        <v>直连</v>
      </c>
    </row>
    <row r="30" spans="1:10">
      <c r="A30" s="5">
        <v>999223376241054</v>
      </c>
      <c r="B30" s="4" t="s">
        <v>27</v>
      </c>
      <c r="C30" s="6">
        <v>45016</v>
      </c>
      <c r="D30" s="6">
        <v>45017</v>
      </c>
      <c r="E30" s="4">
        <v>179</v>
      </c>
      <c r="F30" t="str">
        <f>VLOOKUP(A30,HOP!A:L,12,0)</f>
        <v>179.00</v>
      </c>
      <c r="G30" t="str">
        <f>VLOOKUP(A30,HOP!A:C,3,0)</f>
        <v>3176167</v>
      </c>
      <c r="H30">
        <f t="shared" si="0"/>
        <v>0</v>
      </c>
      <c r="I30" t="str">
        <f t="shared" si="1"/>
        <v>，3176167</v>
      </c>
      <c r="J30" t="str">
        <f>VLOOKUP(A30,HOP!A:U,21,0)</f>
        <v>直连</v>
      </c>
    </row>
    <row r="31" spans="1:10">
      <c r="A31" s="5">
        <v>999223376329233</v>
      </c>
      <c r="B31" s="4" t="s">
        <v>27</v>
      </c>
      <c r="C31" s="6">
        <v>45016</v>
      </c>
      <c r="D31" s="6">
        <v>45017</v>
      </c>
      <c r="E31" s="4">
        <v>310</v>
      </c>
      <c r="F31" t="str">
        <f>VLOOKUP(A31,HOP!A:L,12,0)</f>
        <v>310.00</v>
      </c>
      <c r="G31" t="str">
        <f>VLOOKUP(A31,HOP!A:C,3,0)</f>
        <v>3176199</v>
      </c>
      <c r="H31">
        <f t="shared" si="0"/>
        <v>0</v>
      </c>
      <c r="I31" t="str">
        <f t="shared" si="1"/>
        <v>，3176199</v>
      </c>
      <c r="J31" t="str">
        <f>VLOOKUP(A31,HOP!A:U,21,0)</f>
        <v>直连</v>
      </c>
    </row>
    <row r="32" hidden="1" spans="1:10">
      <c r="A32" s="5">
        <v>999223378545586</v>
      </c>
      <c r="B32" s="4" t="s">
        <v>27</v>
      </c>
      <c r="C32" s="6">
        <v>45016</v>
      </c>
      <c r="D32" s="6">
        <v>45017</v>
      </c>
      <c r="E32" s="4">
        <v>0</v>
      </c>
      <c r="F32" t="e">
        <f>VLOOKUP(A32,HOP!A:L,12,0)</f>
        <v>#N/A</v>
      </c>
      <c r="G32" t="e">
        <f>VLOOKUP(A32,HOP!A:C,3,0)</f>
        <v>#N/A</v>
      </c>
      <c r="H32" t="e">
        <f t="shared" si="0"/>
        <v>#N/A</v>
      </c>
      <c r="I32" t="e">
        <f t="shared" si="1"/>
        <v>#N/A</v>
      </c>
      <c r="J32" t="e">
        <f>VLOOKUP(A32,HOP!A:U,21,0)</f>
        <v>#N/A</v>
      </c>
    </row>
    <row r="33" hidden="1" spans="1:10">
      <c r="A33" s="5">
        <v>999223393009689</v>
      </c>
      <c r="B33" s="4" t="s">
        <v>27</v>
      </c>
      <c r="C33" s="6">
        <v>45016</v>
      </c>
      <c r="D33" s="6">
        <v>45017</v>
      </c>
      <c r="E33" s="4">
        <v>0</v>
      </c>
      <c r="F33" t="e">
        <f>VLOOKUP(A33,HOP!A:L,12,0)</f>
        <v>#N/A</v>
      </c>
      <c r="G33" t="e">
        <f>VLOOKUP(A33,HOP!A:C,3,0)</f>
        <v>#N/A</v>
      </c>
      <c r="H33" t="e">
        <f t="shared" si="0"/>
        <v>#N/A</v>
      </c>
      <c r="I33" t="e">
        <f t="shared" si="1"/>
        <v>#N/A</v>
      </c>
      <c r="J33" t="e">
        <f>VLOOKUP(A33,HOP!A:U,21,0)</f>
        <v>#N/A</v>
      </c>
    </row>
    <row r="34" hidden="1" spans="1:10">
      <c r="A34" s="5">
        <v>999223412825107</v>
      </c>
      <c r="B34" s="4" t="s">
        <v>27</v>
      </c>
      <c r="C34" s="6">
        <v>45016</v>
      </c>
      <c r="D34" s="6">
        <v>45017</v>
      </c>
      <c r="E34" s="4">
        <v>0</v>
      </c>
      <c r="F34" t="e">
        <f>VLOOKUP(A34,HOP!A:L,12,0)</f>
        <v>#N/A</v>
      </c>
      <c r="G34" t="e">
        <f>VLOOKUP(A34,HOP!A:C,3,0)</f>
        <v>#N/A</v>
      </c>
      <c r="H34" t="e">
        <f t="shared" si="0"/>
        <v>#N/A</v>
      </c>
      <c r="I34" t="e">
        <f t="shared" si="1"/>
        <v>#N/A</v>
      </c>
      <c r="J34" t="e">
        <f>VLOOKUP(A34,HOP!A:U,21,0)</f>
        <v>#N/A</v>
      </c>
    </row>
    <row r="35" spans="1:10">
      <c r="A35" s="5">
        <v>999223424615978</v>
      </c>
      <c r="B35" s="4" t="s">
        <v>27</v>
      </c>
      <c r="C35" s="6">
        <v>45016</v>
      </c>
      <c r="D35" s="6">
        <v>45017</v>
      </c>
      <c r="E35" s="4">
        <v>151</v>
      </c>
      <c r="F35" t="str">
        <f>VLOOKUP(A35,HOP!A:L,12,0)</f>
        <v>151.00</v>
      </c>
      <c r="G35" t="str">
        <f>VLOOKUP(A35,HOP!A:C,3,0)</f>
        <v>3186089</v>
      </c>
      <c r="H35">
        <f t="shared" ref="H35:H66" si="2">E35-F35</f>
        <v>0</v>
      </c>
      <c r="I35" t="str">
        <f t="shared" ref="I35:I66" si="3">$I$1&amp;G35</f>
        <v>，3186089</v>
      </c>
      <c r="J35" t="str">
        <f>VLOOKUP(A35,HOP!A:U,21,0)</f>
        <v>直连</v>
      </c>
    </row>
    <row r="36" spans="1:11">
      <c r="A36" s="5">
        <v>999223425174909</v>
      </c>
      <c r="B36" s="4" t="s">
        <v>27</v>
      </c>
      <c r="C36" s="6">
        <v>45016</v>
      </c>
      <c r="D36" s="6">
        <v>45017</v>
      </c>
      <c r="E36" s="4">
        <v>832</v>
      </c>
      <c r="F36" t="str">
        <f>VLOOKUP(A36,HOP!A:L,12,0)</f>
        <v>0.00</v>
      </c>
      <c r="G36" t="str">
        <f>VLOOKUP(A36,HOP!A:C,3,0)</f>
        <v>3186312</v>
      </c>
      <c r="H36">
        <f t="shared" si="2"/>
        <v>832</v>
      </c>
      <c r="I36" t="str">
        <f t="shared" si="3"/>
        <v>，3186312</v>
      </c>
      <c r="J36" t="str">
        <f>VLOOKUP(A36,HOP!A:U,21,0)</f>
        <v>直连</v>
      </c>
      <c r="K36" t="s">
        <v>431</v>
      </c>
    </row>
    <row r="37" spans="1:10">
      <c r="A37" s="5">
        <v>999223436363705</v>
      </c>
      <c r="B37" s="4" t="s">
        <v>27</v>
      </c>
      <c r="C37" s="6">
        <v>45016</v>
      </c>
      <c r="D37" s="6">
        <v>45017</v>
      </c>
      <c r="E37" s="4">
        <v>140</v>
      </c>
      <c r="F37" t="str">
        <f>VLOOKUP(A37,HOP!A:L,12,0)</f>
        <v>140.00</v>
      </c>
      <c r="G37" t="str">
        <f>VLOOKUP(A37,HOP!A:C,3,0)</f>
        <v>3188098</v>
      </c>
      <c r="H37">
        <f t="shared" si="2"/>
        <v>0</v>
      </c>
      <c r="I37" t="str">
        <f t="shared" si="3"/>
        <v>，3188098</v>
      </c>
      <c r="J37" t="str">
        <f>VLOOKUP(A37,HOP!A:U,21,0)</f>
        <v>直连</v>
      </c>
    </row>
    <row r="38" spans="1:10">
      <c r="A38" s="5">
        <v>999223122811441</v>
      </c>
      <c r="B38" s="4" t="s">
        <v>27</v>
      </c>
      <c r="C38" s="6">
        <v>45017</v>
      </c>
      <c r="D38" s="6">
        <v>45018</v>
      </c>
      <c r="E38" s="4">
        <v>1217</v>
      </c>
      <c r="F38" t="str">
        <f>VLOOKUP(A38,HOP!A:L,12,0)</f>
        <v>1217.00</v>
      </c>
      <c r="G38" t="str">
        <f>VLOOKUP(A38,HOP!A:C,3,0)</f>
        <v>3119185</v>
      </c>
      <c r="H38">
        <f t="shared" si="2"/>
        <v>0</v>
      </c>
      <c r="I38" t="str">
        <f t="shared" si="3"/>
        <v>，3119185</v>
      </c>
      <c r="J38" t="str">
        <f>VLOOKUP(A38,HOP!A:U,21,0)</f>
        <v>直连</v>
      </c>
    </row>
    <row r="39" hidden="1" spans="1:10">
      <c r="A39" s="5">
        <v>999223240659142</v>
      </c>
      <c r="B39" s="4" t="s">
        <v>27</v>
      </c>
      <c r="C39" s="6">
        <v>45017</v>
      </c>
      <c r="D39" s="6">
        <v>45018</v>
      </c>
      <c r="E39" s="4">
        <v>0</v>
      </c>
      <c r="F39" t="e">
        <f>VLOOKUP(A39,HOP!A:L,12,0)</f>
        <v>#N/A</v>
      </c>
      <c r="G39" t="e">
        <f>VLOOKUP(A39,HOP!A:C,3,0)</f>
        <v>#N/A</v>
      </c>
      <c r="H39" t="e">
        <f t="shared" si="2"/>
        <v>#N/A</v>
      </c>
      <c r="I39" t="e">
        <f t="shared" si="3"/>
        <v>#N/A</v>
      </c>
      <c r="J39" t="e">
        <f>VLOOKUP(A39,HOP!A:U,21,0)</f>
        <v>#N/A</v>
      </c>
    </row>
    <row r="40" spans="1:10">
      <c r="A40" s="5">
        <v>999223243509116</v>
      </c>
      <c r="B40" s="4" t="s">
        <v>27</v>
      </c>
      <c r="C40" s="6">
        <v>45016</v>
      </c>
      <c r="D40" s="6">
        <v>45018</v>
      </c>
      <c r="E40" s="4">
        <v>2370</v>
      </c>
      <c r="F40" t="str">
        <f>VLOOKUP(A40,HOP!A:L,12,0)</f>
        <v>2370.00</v>
      </c>
      <c r="G40" t="str">
        <f>VLOOKUP(A40,HOP!A:C,3,0)</f>
        <v>3150792</v>
      </c>
      <c r="H40">
        <f t="shared" si="2"/>
        <v>0</v>
      </c>
      <c r="I40" t="str">
        <f t="shared" si="3"/>
        <v>，3150792</v>
      </c>
      <c r="J40" t="str">
        <f>VLOOKUP(A40,HOP!A:U,21,0)</f>
        <v>直连</v>
      </c>
    </row>
    <row r="41" spans="1:10">
      <c r="A41" s="5">
        <v>999223271603645</v>
      </c>
      <c r="B41" s="4" t="s">
        <v>27</v>
      </c>
      <c r="C41" s="6">
        <v>45017</v>
      </c>
      <c r="D41" s="6">
        <v>45018</v>
      </c>
      <c r="E41" s="4">
        <v>255</v>
      </c>
      <c r="F41" t="str">
        <f>VLOOKUP(A41,HOP!A:L,12,0)</f>
        <v>255.00</v>
      </c>
      <c r="G41" t="str">
        <f>VLOOKUP(A41,HOP!A:C,3,0)</f>
        <v>3156978</v>
      </c>
      <c r="H41">
        <f t="shared" si="2"/>
        <v>0</v>
      </c>
      <c r="I41" t="str">
        <f t="shared" si="3"/>
        <v>，3156978</v>
      </c>
      <c r="J41" t="str">
        <f>VLOOKUP(A41,HOP!A:U,21,0)</f>
        <v>直连</v>
      </c>
    </row>
    <row r="42" spans="1:10">
      <c r="A42" s="5">
        <v>999223275922063</v>
      </c>
      <c r="B42" s="4" t="s">
        <v>27</v>
      </c>
      <c r="C42" s="6">
        <v>45015</v>
      </c>
      <c r="D42" s="6">
        <v>45018</v>
      </c>
      <c r="E42" s="4">
        <v>608</v>
      </c>
      <c r="F42" t="str">
        <f>VLOOKUP(A42,HOP!A:L,12,0)</f>
        <v>608.01</v>
      </c>
      <c r="G42" t="str">
        <f>VLOOKUP(A42,HOP!A:C,3,0)</f>
        <v>3158047</v>
      </c>
      <c r="H42">
        <f t="shared" si="2"/>
        <v>-0.00999999999999091</v>
      </c>
      <c r="I42" t="str">
        <f t="shared" si="3"/>
        <v>，3158047</v>
      </c>
      <c r="J42" t="str">
        <f>VLOOKUP(A42,HOP!A:U,21,0)</f>
        <v>直连</v>
      </c>
    </row>
    <row r="43" spans="1:10">
      <c r="A43" s="5">
        <v>999223308414950</v>
      </c>
      <c r="B43" s="4" t="s">
        <v>27</v>
      </c>
      <c r="C43" s="6">
        <v>45016</v>
      </c>
      <c r="D43" s="6">
        <v>45018</v>
      </c>
      <c r="E43" s="4">
        <v>378</v>
      </c>
      <c r="F43" t="str">
        <f>VLOOKUP(A43,HOP!A:L,12,0)</f>
        <v>378.00</v>
      </c>
      <c r="G43" t="str">
        <f>VLOOKUP(A43,HOP!A:C,3,0)</f>
        <v>3165113</v>
      </c>
      <c r="H43">
        <f t="shared" si="2"/>
        <v>0</v>
      </c>
      <c r="I43" t="str">
        <f t="shared" si="3"/>
        <v>，3165113</v>
      </c>
      <c r="J43" t="str">
        <f>VLOOKUP(A43,HOP!A:U,21,0)</f>
        <v>直连</v>
      </c>
    </row>
    <row r="44" spans="1:10">
      <c r="A44" s="5">
        <v>999223320598120</v>
      </c>
      <c r="B44" s="4" t="s">
        <v>27</v>
      </c>
      <c r="C44" s="6">
        <v>45017</v>
      </c>
      <c r="D44" s="6">
        <v>45018</v>
      </c>
      <c r="E44" s="4">
        <v>472</v>
      </c>
      <c r="F44" t="str">
        <f>VLOOKUP(A44,HOP!A:L,12,0)</f>
        <v>472.00</v>
      </c>
      <c r="G44" t="str">
        <f>VLOOKUP(A44,HOP!A:C,3,0)</f>
        <v>3166897</v>
      </c>
      <c r="H44">
        <f t="shared" si="2"/>
        <v>0</v>
      </c>
      <c r="I44" t="str">
        <f t="shared" si="3"/>
        <v>，3166897</v>
      </c>
      <c r="J44" t="str">
        <f>VLOOKUP(A44,HOP!A:U,21,0)</f>
        <v>直连</v>
      </c>
    </row>
    <row r="45" spans="1:10">
      <c r="A45" s="5">
        <v>999223324443159</v>
      </c>
      <c r="B45" s="4" t="s">
        <v>27</v>
      </c>
      <c r="C45" s="6">
        <v>45017</v>
      </c>
      <c r="D45" s="6">
        <v>45018</v>
      </c>
      <c r="E45" s="4">
        <v>175</v>
      </c>
      <c r="F45" t="str">
        <f>VLOOKUP(A45,HOP!A:L,12,0)</f>
        <v>175.00</v>
      </c>
      <c r="G45" t="str">
        <f>VLOOKUP(A45,HOP!A:C,3,0)</f>
        <v>3168069</v>
      </c>
      <c r="H45">
        <f t="shared" si="2"/>
        <v>0</v>
      </c>
      <c r="I45" t="str">
        <f t="shared" si="3"/>
        <v>，3168069</v>
      </c>
      <c r="J45" t="str">
        <f>VLOOKUP(A45,HOP!A:U,21,0)</f>
        <v>直连</v>
      </c>
    </row>
    <row r="46" hidden="1" spans="1:10">
      <c r="A46" s="5">
        <v>999223331607932</v>
      </c>
      <c r="B46" s="4" t="s">
        <v>27</v>
      </c>
      <c r="C46" s="6">
        <v>45015</v>
      </c>
      <c r="D46" s="6">
        <v>45018</v>
      </c>
      <c r="E46" s="4">
        <v>0</v>
      </c>
      <c r="F46" t="e">
        <f>VLOOKUP(A46,HOP!A:L,12,0)</f>
        <v>#N/A</v>
      </c>
      <c r="G46" t="e">
        <f>VLOOKUP(A46,HOP!A:C,3,0)</f>
        <v>#N/A</v>
      </c>
      <c r="H46" t="e">
        <f t="shared" si="2"/>
        <v>#N/A</v>
      </c>
      <c r="I46" t="e">
        <f t="shared" si="3"/>
        <v>#N/A</v>
      </c>
      <c r="J46" t="e">
        <f>VLOOKUP(A46,HOP!A:U,21,0)</f>
        <v>#N/A</v>
      </c>
    </row>
    <row r="47" spans="1:10">
      <c r="A47" s="5">
        <v>999223337111025</v>
      </c>
      <c r="B47" s="4" t="s">
        <v>27</v>
      </c>
      <c r="C47" s="6">
        <v>45017</v>
      </c>
      <c r="D47" s="6">
        <v>45018</v>
      </c>
      <c r="E47" s="4">
        <v>204</v>
      </c>
      <c r="F47" t="str">
        <f>VLOOKUP(A47,HOP!A:L,12,0)</f>
        <v>204.00</v>
      </c>
      <c r="G47" t="str">
        <f>VLOOKUP(A47,HOP!A:C,3,0)</f>
        <v>3169786</v>
      </c>
      <c r="H47">
        <f t="shared" si="2"/>
        <v>0</v>
      </c>
      <c r="I47" t="str">
        <f t="shared" si="3"/>
        <v>，3169786</v>
      </c>
      <c r="J47" t="str">
        <f>VLOOKUP(A47,HOP!A:U,21,0)</f>
        <v>直连</v>
      </c>
    </row>
    <row r="48" spans="1:10">
      <c r="A48" s="5">
        <v>999223343007757</v>
      </c>
      <c r="B48" s="4" t="s">
        <v>27</v>
      </c>
      <c r="C48" s="6">
        <v>45016</v>
      </c>
      <c r="D48" s="6">
        <v>45018</v>
      </c>
      <c r="E48" s="4">
        <v>362</v>
      </c>
      <c r="F48" t="str">
        <f>VLOOKUP(A48,HOP!A:L,12,0)</f>
        <v>362.00</v>
      </c>
      <c r="G48" t="str">
        <f>VLOOKUP(A48,HOP!A:C,3,0)</f>
        <v>3170839</v>
      </c>
      <c r="H48">
        <f t="shared" si="2"/>
        <v>0</v>
      </c>
      <c r="I48" t="str">
        <f t="shared" si="3"/>
        <v>，3170839</v>
      </c>
      <c r="J48" t="str">
        <f>VLOOKUP(A48,HOP!A:U,21,0)</f>
        <v>直连</v>
      </c>
    </row>
    <row r="49" spans="1:10">
      <c r="A49" s="5">
        <v>999223343425856</v>
      </c>
      <c r="B49" s="4" t="s">
        <v>27</v>
      </c>
      <c r="C49" s="6">
        <v>45017</v>
      </c>
      <c r="D49" s="6">
        <v>45018</v>
      </c>
      <c r="E49" s="4">
        <v>450</v>
      </c>
      <c r="F49" t="str">
        <f>VLOOKUP(A49,HOP!A:L,12,0)</f>
        <v>450.00</v>
      </c>
      <c r="G49" t="str">
        <f>VLOOKUP(A49,HOP!A:C,3,0)</f>
        <v>3170913</v>
      </c>
      <c r="H49">
        <f t="shared" si="2"/>
        <v>0</v>
      </c>
      <c r="I49" t="str">
        <f t="shared" si="3"/>
        <v>，3170913</v>
      </c>
      <c r="J49" t="str">
        <f>VLOOKUP(A49,HOP!A:U,21,0)</f>
        <v>直连</v>
      </c>
    </row>
    <row r="50" spans="1:10">
      <c r="A50" s="5">
        <v>999223350082970</v>
      </c>
      <c r="B50" s="4" t="s">
        <v>27</v>
      </c>
      <c r="C50" s="6">
        <v>45017</v>
      </c>
      <c r="D50" s="6">
        <v>45018</v>
      </c>
      <c r="E50" s="4">
        <v>176</v>
      </c>
      <c r="F50" t="str">
        <f>VLOOKUP(A50,HOP!A:L,12,0)</f>
        <v>176.00</v>
      </c>
      <c r="G50" t="str">
        <f>VLOOKUP(A50,HOP!A:C,3,0)</f>
        <v>3171846</v>
      </c>
      <c r="H50">
        <f t="shared" si="2"/>
        <v>0</v>
      </c>
      <c r="I50" t="str">
        <f t="shared" si="3"/>
        <v>，3171846</v>
      </c>
      <c r="J50" t="str">
        <f>VLOOKUP(A50,HOP!A:U,21,0)</f>
        <v>直连</v>
      </c>
    </row>
    <row r="51" spans="1:10">
      <c r="A51" s="5">
        <v>999223351418380</v>
      </c>
      <c r="B51" s="4" t="s">
        <v>27</v>
      </c>
      <c r="C51" s="6">
        <v>45017</v>
      </c>
      <c r="D51" s="6">
        <v>45018</v>
      </c>
      <c r="E51" s="4">
        <v>131</v>
      </c>
      <c r="F51" t="str">
        <f>VLOOKUP(A51,HOP!A:L,12,0)</f>
        <v>131.00</v>
      </c>
      <c r="G51" t="str">
        <f>VLOOKUP(A51,HOP!A:C,3,0)</f>
        <v>3172118</v>
      </c>
      <c r="H51">
        <f t="shared" si="2"/>
        <v>0</v>
      </c>
      <c r="I51" t="str">
        <f t="shared" si="3"/>
        <v>，3172118</v>
      </c>
      <c r="J51" t="str">
        <f>VLOOKUP(A51,HOP!A:U,21,0)</f>
        <v>直连</v>
      </c>
    </row>
    <row r="52" spans="1:10">
      <c r="A52" s="5">
        <v>999223351676087</v>
      </c>
      <c r="B52" s="4" t="s">
        <v>27</v>
      </c>
      <c r="C52" s="6">
        <v>45016</v>
      </c>
      <c r="D52" s="6">
        <v>45018</v>
      </c>
      <c r="E52" s="4">
        <v>326</v>
      </c>
      <c r="F52" t="str">
        <f>VLOOKUP(A52,HOP!A:L,12,0)</f>
        <v>326.00</v>
      </c>
      <c r="G52" t="str">
        <f>VLOOKUP(A52,HOP!A:C,3,0)</f>
        <v>3172179</v>
      </c>
      <c r="H52">
        <f t="shared" si="2"/>
        <v>0</v>
      </c>
      <c r="I52" t="str">
        <f t="shared" si="3"/>
        <v>，3172179</v>
      </c>
      <c r="J52" t="str">
        <f>VLOOKUP(A52,HOP!A:U,21,0)</f>
        <v>直连</v>
      </c>
    </row>
    <row r="53" spans="1:11">
      <c r="A53" s="5">
        <v>999223371637641</v>
      </c>
      <c r="B53" s="4" t="s">
        <v>27</v>
      </c>
      <c r="C53" s="6">
        <v>45016</v>
      </c>
      <c r="D53" s="6">
        <v>45018</v>
      </c>
      <c r="E53" s="4">
        <v>412</v>
      </c>
      <c r="F53" t="e">
        <f>VLOOKUP(A53,HOP!A:L,12,0)</f>
        <v>#N/A</v>
      </c>
      <c r="G53">
        <v>3175352</v>
      </c>
      <c r="H53" t="e">
        <f t="shared" si="2"/>
        <v>#N/A</v>
      </c>
      <c r="I53" t="str">
        <f t="shared" si="3"/>
        <v>，3175352</v>
      </c>
      <c r="J53" t="e">
        <f>VLOOKUP(A53,HOP!A:U,21,0)</f>
        <v>#N/A</v>
      </c>
      <c r="K53" t="s">
        <v>432</v>
      </c>
    </row>
    <row r="54" spans="1:10">
      <c r="A54" s="5">
        <v>999223378747823</v>
      </c>
      <c r="B54" s="4" t="s">
        <v>27</v>
      </c>
      <c r="C54" s="6">
        <v>45016</v>
      </c>
      <c r="D54" s="6">
        <v>45018</v>
      </c>
      <c r="E54" s="4">
        <v>317</v>
      </c>
      <c r="F54" t="str">
        <f>VLOOKUP(A54,HOP!A:L,12,0)</f>
        <v>317.00</v>
      </c>
      <c r="G54" t="str">
        <f>VLOOKUP(A54,HOP!A:C,3,0)</f>
        <v>3177183</v>
      </c>
      <c r="H54">
        <f t="shared" si="2"/>
        <v>0</v>
      </c>
      <c r="I54" t="str">
        <f t="shared" si="3"/>
        <v>，3177183</v>
      </c>
      <c r="J54" t="str">
        <f>VLOOKUP(A54,HOP!A:U,21,0)</f>
        <v>直连</v>
      </c>
    </row>
    <row r="55" spans="1:10">
      <c r="A55" s="5">
        <v>999223382834725</v>
      </c>
      <c r="B55" s="4" t="s">
        <v>27</v>
      </c>
      <c r="C55" s="6">
        <v>45017</v>
      </c>
      <c r="D55" s="6">
        <v>45018</v>
      </c>
      <c r="E55" s="4">
        <v>975</v>
      </c>
      <c r="F55" t="str">
        <f>VLOOKUP(A55,HOP!A:L,12,0)</f>
        <v>975.00</v>
      </c>
      <c r="G55" t="str">
        <f>VLOOKUP(A55,HOP!A:C,3,0)</f>
        <v>3177705</v>
      </c>
      <c r="H55">
        <f t="shared" si="2"/>
        <v>0</v>
      </c>
      <c r="I55" t="str">
        <f t="shared" si="3"/>
        <v>，3177705</v>
      </c>
      <c r="J55" t="str">
        <f>VLOOKUP(A55,HOP!A:U,21,0)</f>
        <v>直连</v>
      </c>
    </row>
    <row r="56" spans="1:10">
      <c r="A56" s="5">
        <v>999223389297327</v>
      </c>
      <c r="B56" s="4" t="s">
        <v>27</v>
      </c>
      <c r="C56" s="6">
        <v>45016</v>
      </c>
      <c r="D56" s="6">
        <v>45018</v>
      </c>
      <c r="E56" s="4">
        <v>380</v>
      </c>
      <c r="F56" t="str">
        <f>VLOOKUP(A56,HOP!A:L,12,0)</f>
        <v>380.00</v>
      </c>
      <c r="G56" t="str">
        <f>VLOOKUP(A56,HOP!A:C,3,0)</f>
        <v>3178564</v>
      </c>
      <c r="H56">
        <f t="shared" si="2"/>
        <v>0</v>
      </c>
      <c r="I56" t="str">
        <f t="shared" si="3"/>
        <v>，3178564</v>
      </c>
      <c r="J56" t="str">
        <f>VLOOKUP(A56,HOP!A:U,21,0)</f>
        <v>直连</v>
      </c>
    </row>
    <row r="57" spans="1:10">
      <c r="A57" s="5">
        <v>999223390637201</v>
      </c>
      <c r="B57" s="4" t="s">
        <v>27</v>
      </c>
      <c r="C57" s="6">
        <v>45016</v>
      </c>
      <c r="D57" s="6">
        <v>45018</v>
      </c>
      <c r="E57" s="4">
        <v>545</v>
      </c>
      <c r="F57" t="str">
        <f>VLOOKUP(A57,HOP!A:L,12,0)</f>
        <v>545.00</v>
      </c>
      <c r="G57" t="str">
        <f>VLOOKUP(A57,HOP!A:C,3,0)</f>
        <v>3178790</v>
      </c>
      <c r="H57">
        <f t="shared" si="2"/>
        <v>0</v>
      </c>
      <c r="I57" t="str">
        <f t="shared" si="3"/>
        <v>，3178790</v>
      </c>
      <c r="J57" t="str">
        <f>VLOOKUP(A57,HOP!A:U,21,0)</f>
        <v>直连</v>
      </c>
    </row>
    <row r="58" spans="1:10">
      <c r="A58" s="5">
        <v>999223392848703</v>
      </c>
      <c r="B58" s="4" t="s">
        <v>27</v>
      </c>
      <c r="C58" s="6">
        <v>45017</v>
      </c>
      <c r="D58" s="6">
        <v>45018</v>
      </c>
      <c r="E58" s="4">
        <v>229</v>
      </c>
      <c r="F58" t="str">
        <f>VLOOKUP(A58,HOP!A:L,12,0)</f>
        <v>229.00</v>
      </c>
      <c r="G58" t="str">
        <f>VLOOKUP(A58,HOP!A:C,3,0)</f>
        <v>3179671</v>
      </c>
      <c r="H58">
        <f t="shared" si="2"/>
        <v>0</v>
      </c>
      <c r="I58" t="str">
        <f t="shared" si="3"/>
        <v>，3179671</v>
      </c>
      <c r="J58" t="str">
        <f>VLOOKUP(A58,HOP!A:U,21,0)</f>
        <v>直连</v>
      </c>
    </row>
    <row r="59" spans="1:10">
      <c r="A59" s="5">
        <v>999223393975014</v>
      </c>
      <c r="B59" s="4" t="s">
        <v>27</v>
      </c>
      <c r="C59" s="6">
        <v>45017</v>
      </c>
      <c r="D59" s="6">
        <v>45018</v>
      </c>
      <c r="E59" s="4">
        <v>212</v>
      </c>
      <c r="F59" t="str">
        <f>VLOOKUP(A59,HOP!A:L,12,0)</f>
        <v>212.00</v>
      </c>
      <c r="G59" t="str">
        <f>VLOOKUP(A59,HOP!A:C,3,0)</f>
        <v>3179985</v>
      </c>
      <c r="H59">
        <f t="shared" si="2"/>
        <v>0</v>
      </c>
      <c r="I59" t="str">
        <f t="shared" si="3"/>
        <v>，3179985</v>
      </c>
      <c r="J59" t="str">
        <f>VLOOKUP(A59,HOP!A:U,21,0)</f>
        <v>直连</v>
      </c>
    </row>
    <row r="60" spans="1:10">
      <c r="A60" s="5">
        <v>999223394611829</v>
      </c>
      <c r="B60" s="4" t="s">
        <v>27</v>
      </c>
      <c r="C60" s="6">
        <v>45017</v>
      </c>
      <c r="D60" s="6">
        <v>45018</v>
      </c>
      <c r="E60" s="4">
        <v>368</v>
      </c>
      <c r="F60" t="str">
        <f>VLOOKUP(A60,HOP!A:L,12,0)</f>
        <v>368.00</v>
      </c>
      <c r="G60" t="str">
        <f>VLOOKUP(A60,HOP!A:C,3,0)</f>
        <v>3180132</v>
      </c>
      <c r="H60">
        <f t="shared" si="2"/>
        <v>0</v>
      </c>
      <c r="I60" t="str">
        <f t="shared" si="3"/>
        <v>，3180132</v>
      </c>
      <c r="J60" t="str">
        <f>VLOOKUP(A60,HOP!A:U,21,0)</f>
        <v>直连</v>
      </c>
    </row>
    <row r="61" hidden="1" spans="1:10">
      <c r="A61" s="5">
        <v>999223396257019</v>
      </c>
      <c r="B61" s="4" t="s">
        <v>27</v>
      </c>
      <c r="C61" s="6">
        <v>45017</v>
      </c>
      <c r="D61" s="6">
        <v>45018</v>
      </c>
      <c r="E61" s="4">
        <v>0</v>
      </c>
      <c r="F61" t="e">
        <f>VLOOKUP(A61,HOP!A:L,12,0)</f>
        <v>#N/A</v>
      </c>
      <c r="G61" t="e">
        <f>VLOOKUP(A61,HOP!A:C,3,0)</f>
        <v>#N/A</v>
      </c>
      <c r="H61" t="e">
        <f t="shared" si="2"/>
        <v>#N/A</v>
      </c>
      <c r="I61" t="e">
        <f t="shared" si="3"/>
        <v>#N/A</v>
      </c>
      <c r="J61" t="e">
        <f>VLOOKUP(A61,HOP!A:U,21,0)</f>
        <v>#N/A</v>
      </c>
    </row>
    <row r="62" hidden="1" spans="1:10">
      <c r="A62" s="5">
        <v>999223407413717</v>
      </c>
      <c r="B62" s="4" t="s">
        <v>27</v>
      </c>
      <c r="C62" s="6">
        <v>45017</v>
      </c>
      <c r="D62" s="6">
        <v>45018</v>
      </c>
      <c r="E62" s="4">
        <v>0</v>
      </c>
      <c r="F62" t="e">
        <f>VLOOKUP(A62,HOP!A:L,12,0)</f>
        <v>#N/A</v>
      </c>
      <c r="G62" t="e">
        <f>VLOOKUP(A62,HOP!A:C,3,0)</f>
        <v>#N/A</v>
      </c>
      <c r="H62" t="e">
        <f t="shared" si="2"/>
        <v>#N/A</v>
      </c>
      <c r="I62" t="e">
        <f t="shared" si="3"/>
        <v>#N/A</v>
      </c>
      <c r="J62" t="e">
        <f>VLOOKUP(A62,HOP!A:U,21,0)</f>
        <v>#N/A</v>
      </c>
    </row>
    <row r="63" spans="1:10">
      <c r="A63" s="5">
        <v>999223441611922</v>
      </c>
      <c r="B63" s="4" t="s">
        <v>27</v>
      </c>
      <c r="C63" s="6">
        <v>45017</v>
      </c>
      <c r="D63" s="6">
        <v>45018</v>
      </c>
      <c r="E63" s="4">
        <v>169</v>
      </c>
      <c r="F63" t="str">
        <f>VLOOKUP(A63,HOP!A:L,12,0)</f>
        <v>169.00</v>
      </c>
      <c r="G63" t="str">
        <f>VLOOKUP(A63,HOP!A:C,3,0)</f>
        <v>3189523</v>
      </c>
      <c r="H63">
        <f t="shared" si="2"/>
        <v>0</v>
      </c>
      <c r="I63" t="str">
        <f t="shared" si="3"/>
        <v>，3189523</v>
      </c>
      <c r="J63" t="str">
        <f>VLOOKUP(A63,HOP!A:U,21,0)</f>
        <v>直连</v>
      </c>
    </row>
    <row r="64" spans="1:10">
      <c r="A64" s="5">
        <v>999223442112001</v>
      </c>
      <c r="B64" s="4" t="s">
        <v>27</v>
      </c>
      <c r="C64" s="6">
        <v>45017</v>
      </c>
      <c r="D64" s="6">
        <v>45018</v>
      </c>
      <c r="E64" s="4">
        <v>250</v>
      </c>
      <c r="F64" t="str">
        <f>VLOOKUP(A64,HOP!A:L,12,0)</f>
        <v>250.00</v>
      </c>
      <c r="G64" t="str">
        <f>VLOOKUP(A64,HOP!A:C,3,0)</f>
        <v>3189583</v>
      </c>
      <c r="H64">
        <f t="shared" si="2"/>
        <v>0</v>
      </c>
      <c r="I64" t="str">
        <f t="shared" si="3"/>
        <v>，3189583</v>
      </c>
      <c r="J64" t="str">
        <f>VLOOKUP(A64,HOP!A:U,21,0)</f>
        <v>直连</v>
      </c>
    </row>
    <row r="65" spans="1:10">
      <c r="A65" s="5">
        <v>999223442264992</v>
      </c>
      <c r="B65" s="4" t="s">
        <v>27</v>
      </c>
      <c r="C65" s="6">
        <v>45017</v>
      </c>
      <c r="D65" s="6">
        <v>45018</v>
      </c>
      <c r="E65" s="4">
        <v>525</v>
      </c>
      <c r="F65" t="str">
        <f>VLOOKUP(A65,HOP!A:L,12,0)</f>
        <v>525.00</v>
      </c>
      <c r="G65" t="str">
        <f>VLOOKUP(A65,HOP!A:C,3,0)</f>
        <v>3189605</v>
      </c>
      <c r="H65">
        <f t="shared" si="2"/>
        <v>0</v>
      </c>
      <c r="I65" t="str">
        <f t="shared" si="3"/>
        <v>，3189605</v>
      </c>
      <c r="J65" t="str">
        <f>VLOOKUP(A65,HOP!A:U,21,0)</f>
        <v>直连</v>
      </c>
    </row>
    <row r="66" spans="1:10">
      <c r="A66" s="5">
        <v>999223443080066</v>
      </c>
      <c r="B66" s="4" t="s">
        <v>27</v>
      </c>
      <c r="C66" s="6">
        <v>45017</v>
      </c>
      <c r="D66" s="6">
        <v>45018</v>
      </c>
      <c r="E66" s="4">
        <v>97</v>
      </c>
      <c r="F66" t="str">
        <f>VLOOKUP(A66,HOP!A:L,12,0)</f>
        <v>97.00</v>
      </c>
      <c r="G66" t="str">
        <f>VLOOKUP(A66,HOP!A:C,3,0)</f>
        <v>3189710</v>
      </c>
      <c r="H66">
        <f t="shared" si="2"/>
        <v>0</v>
      </c>
      <c r="I66" t="str">
        <f t="shared" si="3"/>
        <v>，3189710</v>
      </c>
      <c r="J66" t="str">
        <f>VLOOKUP(A66,HOP!A:U,21,0)</f>
        <v>直连</v>
      </c>
    </row>
    <row r="67" spans="1:10">
      <c r="A67" s="5">
        <v>999223444362218</v>
      </c>
      <c r="B67" s="4" t="s">
        <v>27</v>
      </c>
      <c r="C67" s="6">
        <v>45017</v>
      </c>
      <c r="D67" s="6">
        <v>45018</v>
      </c>
      <c r="E67" s="4">
        <v>648</v>
      </c>
      <c r="F67" t="str">
        <f>VLOOKUP(A67,HOP!A:L,12,0)</f>
        <v>648.00</v>
      </c>
      <c r="G67" t="str">
        <f>VLOOKUP(A67,HOP!A:C,3,0)</f>
        <v>3189912</v>
      </c>
      <c r="H67">
        <f>E67-F67</f>
        <v>0</v>
      </c>
      <c r="I67" t="str">
        <f>$I$1&amp;G67</f>
        <v>，3189912</v>
      </c>
      <c r="J67" t="str">
        <f>VLOOKUP(A67,HOP!A:U,21,0)</f>
        <v>直连</v>
      </c>
    </row>
    <row r="68" hidden="1" spans="1:10">
      <c r="A68" s="5">
        <v>999223444367098</v>
      </c>
      <c r="B68" s="4" t="s">
        <v>27</v>
      </c>
      <c r="C68" s="6">
        <v>45017</v>
      </c>
      <c r="D68" s="6">
        <v>45018</v>
      </c>
      <c r="E68" s="4">
        <v>0</v>
      </c>
      <c r="F68" t="e">
        <f>VLOOKUP(A68,HOP!A:L,12,0)</f>
        <v>#N/A</v>
      </c>
      <c r="G68" t="e">
        <f>VLOOKUP(A68,HOP!A:C,3,0)</f>
        <v>#N/A</v>
      </c>
      <c r="H68" t="e">
        <f>E68-F68</f>
        <v>#N/A</v>
      </c>
      <c r="I68" t="e">
        <f>$I$1&amp;G68</f>
        <v>#N/A</v>
      </c>
      <c r="J68" t="e">
        <f>VLOOKUP(A68,HOP!A:U,21,0)</f>
        <v>#N/A</v>
      </c>
    </row>
    <row r="69" spans="1:10">
      <c r="A69" s="5">
        <v>999223444699714</v>
      </c>
      <c r="B69" s="4" t="s">
        <v>27</v>
      </c>
      <c r="C69" s="6">
        <v>45017</v>
      </c>
      <c r="D69" s="6">
        <v>45018</v>
      </c>
      <c r="E69" s="4">
        <v>277</v>
      </c>
      <c r="F69" t="str">
        <f>VLOOKUP(A69,HOP!A:L,12,0)</f>
        <v>277.00</v>
      </c>
      <c r="G69" t="str">
        <f>VLOOKUP(A69,HOP!A:C,3,0)</f>
        <v>3189952</v>
      </c>
      <c r="H69">
        <f>E69-F69</f>
        <v>0</v>
      </c>
      <c r="I69" t="str">
        <f>$I$1&amp;G69</f>
        <v>，3189952</v>
      </c>
      <c r="J69" t="str">
        <f>VLOOKUP(A69,HOP!A:U,21,0)</f>
        <v>直连</v>
      </c>
    </row>
    <row r="70" spans="1:10">
      <c r="A70" s="5">
        <v>999223445395090</v>
      </c>
      <c r="B70" s="4" t="s">
        <v>27</v>
      </c>
      <c r="C70" s="6">
        <v>45017</v>
      </c>
      <c r="D70" s="6">
        <v>45018</v>
      </c>
      <c r="E70" s="4">
        <v>414</v>
      </c>
      <c r="F70" t="str">
        <f>VLOOKUP(A70,HOP!A:L,12,0)</f>
        <v>414.00</v>
      </c>
      <c r="G70" t="str">
        <f>VLOOKUP(A70,HOP!A:C,3,0)</f>
        <v>3190024</v>
      </c>
      <c r="H70">
        <f>E70-F70</f>
        <v>0</v>
      </c>
      <c r="I70" t="str">
        <f>$I$1&amp;G70</f>
        <v>，3190024</v>
      </c>
      <c r="J70" t="str">
        <f>VLOOKUP(A70,HOP!A:U,21,0)</f>
        <v>直连</v>
      </c>
    </row>
    <row r="71" spans="1:10">
      <c r="A71" s="5">
        <v>999223445664896</v>
      </c>
      <c r="B71" s="4" t="s">
        <v>27</v>
      </c>
      <c r="C71" s="6">
        <v>45017</v>
      </c>
      <c r="D71" s="6">
        <v>45018</v>
      </c>
      <c r="E71" s="4">
        <v>126</v>
      </c>
      <c r="F71" t="str">
        <f>VLOOKUP(A71,HOP!A:L,12,0)</f>
        <v>126.00</v>
      </c>
      <c r="G71" t="str">
        <f>VLOOKUP(A71,HOP!A:C,3,0)</f>
        <v>3190060</v>
      </c>
      <c r="H71">
        <f>E71-F71</f>
        <v>0</v>
      </c>
      <c r="I71" t="str">
        <f>$I$1&amp;G71</f>
        <v>，3190060</v>
      </c>
      <c r="J71" t="str">
        <f>VLOOKUP(A71,HOP!A:U,21,0)</f>
        <v>直连</v>
      </c>
    </row>
    <row r="72" hidden="1" spans="1:10">
      <c r="A72" s="5">
        <v>999223445860585</v>
      </c>
      <c r="B72" s="4" t="s">
        <v>27</v>
      </c>
      <c r="C72" s="6">
        <v>45017</v>
      </c>
      <c r="D72" s="6">
        <v>45018</v>
      </c>
      <c r="E72" s="4">
        <v>0</v>
      </c>
      <c r="F72" t="e">
        <f>VLOOKUP(A72,HOP!A:L,12,0)</f>
        <v>#N/A</v>
      </c>
      <c r="G72" t="e">
        <f>VLOOKUP(A72,HOP!A:C,3,0)</f>
        <v>#N/A</v>
      </c>
      <c r="H72" t="e">
        <f>E72-F72</f>
        <v>#N/A</v>
      </c>
      <c r="I72" t="e">
        <f>$I$1&amp;G72</f>
        <v>#N/A</v>
      </c>
      <c r="J72" t="e">
        <f>VLOOKUP(A72,HOP!A:U,21,0)</f>
        <v>#N/A</v>
      </c>
    </row>
    <row r="73" spans="1:10">
      <c r="A73" s="5">
        <v>999223446044701</v>
      </c>
      <c r="B73" s="4" t="s">
        <v>27</v>
      </c>
      <c r="C73" s="6">
        <v>45017</v>
      </c>
      <c r="D73" s="6">
        <v>45018</v>
      </c>
      <c r="E73" s="4">
        <v>154</v>
      </c>
      <c r="F73" t="str">
        <f>VLOOKUP(A73,HOP!A:L,12,0)</f>
        <v>154.00</v>
      </c>
      <c r="G73" t="str">
        <f>VLOOKUP(A73,HOP!A:C,3,0)</f>
        <v>3190114</v>
      </c>
      <c r="H73">
        <f>E73-F73</f>
        <v>0</v>
      </c>
      <c r="I73" t="str">
        <f>$I$1&amp;G73</f>
        <v>，3190114</v>
      </c>
      <c r="J73" t="str">
        <f>VLOOKUP(A73,HOP!A:U,21,0)</f>
        <v>直连</v>
      </c>
    </row>
    <row r="74" spans="1:10">
      <c r="A74" s="5">
        <v>999223446316242</v>
      </c>
      <c r="B74" s="4" t="s">
        <v>27</v>
      </c>
      <c r="C74" s="6">
        <v>45017</v>
      </c>
      <c r="D74" s="6">
        <v>45018</v>
      </c>
      <c r="E74" s="4">
        <v>339</v>
      </c>
      <c r="F74" t="str">
        <f>VLOOKUP(A74,HOP!A:L,12,0)</f>
        <v>339.00</v>
      </c>
      <c r="G74" t="str">
        <f>VLOOKUP(A74,HOP!A:C,3,0)</f>
        <v>3190165</v>
      </c>
      <c r="H74">
        <f>E74-F74</f>
        <v>0</v>
      </c>
      <c r="I74" t="str">
        <f>$I$1&amp;G74</f>
        <v>，3190165</v>
      </c>
      <c r="J74" t="str">
        <f>VLOOKUP(A74,HOP!A:U,21,0)</f>
        <v>直连</v>
      </c>
    </row>
    <row r="75" spans="1:10">
      <c r="A75" s="5">
        <v>999223446643438</v>
      </c>
      <c r="B75" s="4" t="s">
        <v>27</v>
      </c>
      <c r="C75" s="6">
        <v>45017</v>
      </c>
      <c r="D75" s="6">
        <v>45018</v>
      </c>
      <c r="E75" s="4">
        <v>125</v>
      </c>
      <c r="F75" t="str">
        <f>VLOOKUP(A75,HOP!A:L,12,0)</f>
        <v>125.00</v>
      </c>
      <c r="G75" t="str">
        <f>VLOOKUP(A75,HOP!A:C,3,0)</f>
        <v>3190206</v>
      </c>
      <c r="H75">
        <f>E75-F75</f>
        <v>0</v>
      </c>
      <c r="I75" t="str">
        <f>$I$1&amp;G75</f>
        <v>，3190206</v>
      </c>
      <c r="J75" t="str">
        <f>VLOOKUP(A75,HOP!A:U,21,0)</f>
        <v>直连</v>
      </c>
    </row>
    <row r="76" spans="1:10">
      <c r="A76" s="5">
        <v>999223446726608</v>
      </c>
      <c r="B76" s="4" t="s">
        <v>27</v>
      </c>
      <c r="C76" s="6">
        <v>45017</v>
      </c>
      <c r="D76" s="6">
        <v>45018</v>
      </c>
      <c r="E76" s="4">
        <v>249</v>
      </c>
      <c r="F76" t="str">
        <f>VLOOKUP(A76,HOP!A:L,12,0)</f>
        <v>249.00</v>
      </c>
      <c r="G76" t="str">
        <f>VLOOKUP(A76,HOP!A:C,3,0)</f>
        <v>3190214</v>
      </c>
      <c r="H76">
        <f>E76-F76</f>
        <v>0</v>
      </c>
      <c r="I76" t="str">
        <f>$I$1&amp;G76</f>
        <v>，3190214</v>
      </c>
      <c r="J76" t="str">
        <f>VLOOKUP(A76,HOP!A:U,21,0)</f>
        <v>直连</v>
      </c>
    </row>
    <row r="77" spans="1:10">
      <c r="A77" s="5">
        <v>999223448104164</v>
      </c>
      <c r="B77" s="4" t="s">
        <v>27</v>
      </c>
      <c r="C77" s="6">
        <v>45017</v>
      </c>
      <c r="D77" s="6">
        <v>45018</v>
      </c>
      <c r="E77" s="4">
        <v>185</v>
      </c>
      <c r="F77" t="str">
        <f>VLOOKUP(A77,HOP!A:L,12,0)</f>
        <v>185.00</v>
      </c>
      <c r="G77" t="str">
        <f>VLOOKUP(A77,HOP!A:C,3,0)</f>
        <v>3190449</v>
      </c>
      <c r="H77">
        <f>E77-F77</f>
        <v>0</v>
      </c>
      <c r="I77" t="str">
        <f>$I$1&amp;G77</f>
        <v>，3190449</v>
      </c>
      <c r="J77" t="str">
        <f>VLOOKUP(A77,HOP!A:U,21,0)</f>
        <v>直连</v>
      </c>
    </row>
    <row r="78" spans="1:10">
      <c r="A78" s="5">
        <v>999223448900611</v>
      </c>
      <c r="B78" s="4" t="s">
        <v>27</v>
      </c>
      <c r="C78" s="6">
        <v>45017</v>
      </c>
      <c r="D78" s="6">
        <v>45018</v>
      </c>
      <c r="E78" s="4">
        <v>221</v>
      </c>
      <c r="F78" t="str">
        <f>VLOOKUP(A78,HOP!A:L,12,0)</f>
        <v>221.00</v>
      </c>
      <c r="G78" t="str">
        <f>VLOOKUP(A78,HOP!A:C,3,0)</f>
        <v>3190609</v>
      </c>
      <c r="H78">
        <f>E78-F78</f>
        <v>0</v>
      </c>
      <c r="I78" t="str">
        <f>$I$1&amp;G78</f>
        <v>，3190609</v>
      </c>
      <c r="J78" t="str">
        <f>VLOOKUP(A78,HOP!A:U,21,0)</f>
        <v>直连</v>
      </c>
    </row>
    <row r="80" spans="5:5">
      <c r="E80">
        <f>SUM(E2:E79)</f>
        <v>33163</v>
      </c>
    </row>
    <row r="81" spans="5:5">
      <c r="E81" t="s">
        <v>433</v>
      </c>
    </row>
    <row r="83" spans="1:3">
      <c r="A83" t="s">
        <v>434</v>
      </c>
      <c r="C83">
        <v>702</v>
      </c>
    </row>
    <row r="84" spans="1:3">
      <c r="A84" t="s">
        <v>435</v>
      </c>
      <c r="C84">
        <v>832</v>
      </c>
    </row>
    <row r="85" spans="1:3">
      <c r="A85" t="s">
        <v>436</v>
      </c>
      <c r="C85">
        <v>31629</v>
      </c>
    </row>
    <row r="86" spans="1:3">
      <c r="A86" t="s">
        <v>437</v>
      </c>
      <c r="C86">
        <f ca="1">SUBTOTAL(9,C83:C86)</f>
        <v>33163</v>
      </c>
    </row>
  </sheetData>
  <autoFilter ref="A1:X78">
    <filterColumn colId="4">
      <filters>
        <filter val="250"/>
        <filter val="310"/>
        <filter val="450"/>
        <filter val="550"/>
        <filter val="151"/>
        <filter val="212"/>
        <filter val="412"/>
        <filter val="493"/>
        <filter val="154"/>
        <filter val="414"/>
        <filter val="255"/>
        <filter val="315"/>
        <filter val="296"/>
        <filter val="496"/>
        <filter val="1416"/>
        <filter val="97"/>
        <filter val="317"/>
        <filter val="1217"/>
        <filter val="759"/>
        <filter val="860"/>
        <filter val="221"/>
        <filter val="521"/>
        <filter val="362"/>
        <filter val="1063"/>
        <filter val="1123"/>
        <filter val="125"/>
        <filter val="525"/>
        <filter val="126"/>
        <filter val="326"/>
        <filter val="767"/>
        <filter val="368"/>
        <filter val="169"/>
        <filter val="229"/>
        <filter val="930"/>
        <filter val="2370"/>
        <filter val="131"/>
        <filter val="472"/>
        <filter val="832"/>
        <filter val="175"/>
        <filter val="975"/>
        <filter val="176"/>
        <filter val="277"/>
        <filter val="278"/>
        <filter val="338"/>
        <filter val="378"/>
        <filter val="179"/>
        <filter val="339"/>
        <filter val="140"/>
        <filter val="380"/>
        <filter val="702"/>
        <filter val="1482"/>
        <filter val="204"/>
        <filter val="3084"/>
        <filter val="185"/>
        <filter val="545"/>
        <filter val="408"/>
        <filter val="608"/>
        <filter val="648"/>
        <filter val="2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workbookViewId="0">
      <selection activeCell="D7" sqref="D7"/>
    </sheetView>
  </sheetViews>
  <sheetFormatPr defaultColWidth="9" defaultRowHeight="14.4"/>
  <cols>
    <col min="1" max="1" width="12.8888888888889"/>
  </cols>
  <sheetData>
    <row r="1" spans="1:22">
      <c r="A1" s="1" t="s">
        <v>438</v>
      </c>
      <c r="B1" s="1" t="s">
        <v>439</v>
      </c>
      <c r="C1" s="1" t="s">
        <v>440</v>
      </c>
      <c r="D1" s="1" t="s">
        <v>441</v>
      </c>
      <c r="E1" s="1" t="s">
        <v>13</v>
      </c>
      <c r="F1" s="1" t="s">
        <v>5</v>
      </c>
      <c r="G1" s="1" t="s">
        <v>6</v>
      </c>
      <c r="H1" s="1" t="s">
        <v>442</v>
      </c>
      <c r="I1" s="1" t="s">
        <v>443</v>
      </c>
      <c r="J1" s="1" t="s">
        <v>444</v>
      </c>
      <c r="K1" s="1" t="s">
        <v>445</v>
      </c>
      <c r="L1" s="1" t="s">
        <v>446</v>
      </c>
      <c r="M1" s="1" t="s">
        <v>447</v>
      </c>
      <c r="N1" s="1" t="s">
        <v>448</v>
      </c>
      <c r="O1" s="1" t="s">
        <v>449</v>
      </c>
      <c r="P1" s="1" t="s">
        <v>450</v>
      </c>
      <c r="Q1" s="1" t="s">
        <v>451</v>
      </c>
      <c r="R1" s="1" t="s">
        <v>452</v>
      </c>
      <c r="S1" s="1" t="s">
        <v>453</v>
      </c>
      <c r="T1" s="1" t="s">
        <v>454</v>
      </c>
      <c r="U1" s="1" t="s">
        <v>455</v>
      </c>
      <c r="V1" s="1" t="s">
        <v>456</v>
      </c>
    </row>
    <row r="2" spans="1:22">
      <c r="A2" s="2">
        <v>999223448900611</v>
      </c>
      <c r="B2" s="3" t="s">
        <v>457</v>
      </c>
      <c r="C2" s="3" t="s">
        <v>458</v>
      </c>
      <c r="D2" s="3" t="s">
        <v>459</v>
      </c>
      <c r="E2" s="3" t="s">
        <v>426</v>
      </c>
      <c r="F2" s="3" t="s">
        <v>457</v>
      </c>
      <c r="G2" s="3" t="s">
        <v>460</v>
      </c>
      <c r="H2" s="3" t="s">
        <v>461</v>
      </c>
      <c r="I2" s="3" t="s">
        <v>462</v>
      </c>
      <c r="J2" s="3" t="s">
        <v>463</v>
      </c>
      <c r="K2" s="3" t="s">
        <v>462</v>
      </c>
      <c r="L2" s="3" t="s">
        <v>462</v>
      </c>
      <c r="M2" s="3" t="s">
        <v>464</v>
      </c>
      <c r="N2" s="3" t="s">
        <v>464</v>
      </c>
      <c r="O2" s="3" t="s">
        <v>465</v>
      </c>
      <c r="P2" s="3" t="s">
        <v>466</v>
      </c>
      <c r="Q2" s="3" t="s">
        <v>467</v>
      </c>
      <c r="R2" s="3" t="s">
        <v>468</v>
      </c>
      <c r="S2" s="3" t="s">
        <v>469</v>
      </c>
      <c r="T2" s="3" t="s">
        <v>470</v>
      </c>
      <c r="U2" s="3" t="s">
        <v>471</v>
      </c>
      <c r="V2" s="3" t="s">
        <v>472</v>
      </c>
    </row>
    <row r="3" spans="1:22">
      <c r="A3" s="2">
        <v>999223448104164</v>
      </c>
      <c r="B3" s="3" t="s">
        <v>457</v>
      </c>
      <c r="C3" s="3" t="s">
        <v>473</v>
      </c>
      <c r="D3" s="3" t="s">
        <v>474</v>
      </c>
      <c r="E3" s="3" t="s">
        <v>421</v>
      </c>
      <c r="F3" s="3" t="s">
        <v>457</v>
      </c>
      <c r="G3" s="3" t="s">
        <v>460</v>
      </c>
      <c r="H3" s="3" t="s">
        <v>461</v>
      </c>
      <c r="I3" s="3" t="s">
        <v>475</v>
      </c>
      <c r="J3" s="3" t="s">
        <v>463</v>
      </c>
      <c r="K3" s="3" t="s">
        <v>475</v>
      </c>
      <c r="L3" s="3" t="s">
        <v>475</v>
      </c>
      <c r="M3" s="3" t="s">
        <v>464</v>
      </c>
      <c r="N3" s="3" t="s">
        <v>464</v>
      </c>
      <c r="O3" s="3" t="s">
        <v>465</v>
      </c>
      <c r="P3" s="3" t="s">
        <v>466</v>
      </c>
      <c r="Q3" s="3" t="s">
        <v>467</v>
      </c>
      <c r="R3" s="3" t="s">
        <v>476</v>
      </c>
      <c r="S3" s="3" t="s">
        <v>469</v>
      </c>
      <c r="T3" s="3" t="s">
        <v>470</v>
      </c>
      <c r="U3" s="3" t="s">
        <v>471</v>
      </c>
      <c r="V3" s="3" t="s">
        <v>472</v>
      </c>
    </row>
    <row r="4" spans="1:22">
      <c r="A4" s="2">
        <v>999223446726608</v>
      </c>
      <c r="B4" s="3" t="s">
        <v>457</v>
      </c>
      <c r="C4" s="3" t="s">
        <v>477</v>
      </c>
      <c r="D4" s="3" t="s">
        <v>478</v>
      </c>
      <c r="E4" s="3" t="s">
        <v>415</v>
      </c>
      <c r="F4" s="3" t="s">
        <v>457</v>
      </c>
      <c r="G4" s="3" t="s">
        <v>460</v>
      </c>
      <c r="H4" s="3" t="s">
        <v>461</v>
      </c>
      <c r="I4" s="3" t="s">
        <v>479</v>
      </c>
      <c r="J4" s="3" t="s">
        <v>463</v>
      </c>
      <c r="K4" s="3" t="s">
        <v>479</v>
      </c>
      <c r="L4" s="3" t="s">
        <v>479</v>
      </c>
      <c r="M4" s="3" t="s">
        <v>464</v>
      </c>
      <c r="N4" s="3" t="s">
        <v>464</v>
      </c>
      <c r="O4" s="3" t="s">
        <v>465</v>
      </c>
      <c r="P4" s="3" t="s">
        <v>466</v>
      </c>
      <c r="Q4" s="3" t="s">
        <v>467</v>
      </c>
      <c r="R4" s="3" t="s">
        <v>480</v>
      </c>
      <c r="S4" s="3" t="s">
        <v>469</v>
      </c>
      <c r="T4" s="3" t="s">
        <v>470</v>
      </c>
      <c r="U4" s="3" t="s">
        <v>471</v>
      </c>
      <c r="V4" s="3" t="s">
        <v>472</v>
      </c>
    </row>
    <row r="5" spans="1:22">
      <c r="A5" s="2">
        <v>999223446643438</v>
      </c>
      <c r="B5" s="3" t="s">
        <v>457</v>
      </c>
      <c r="C5" s="3" t="s">
        <v>481</v>
      </c>
      <c r="D5" s="3" t="s">
        <v>482</v>
      </c>
      <c r="E5" s="3" t="s">
        <v>410</v>
      </c>
      <c r="F5" s="3" t="s">
        <v>457</v>
      </c>
      <c r="G5" s="3" t="s">
        <v>460</v>
      </c>
      <c r="H5" s="3" t="s">
        <v>461</v>
      </c>
      <c r="I5" s="3" t="s">
        <v>483</v>
      </c>
      <c r="J5" s="3" t="s">
        <v>463</v>
      </c>
      <c r="K5" s="3" t="s">
        <v>483</v>
      </c>
      <c r="L5" s="3" t="s">
        <v>483</v>
      </c>
      <c r="M5" s="3" t="s">
        <v>464</v>
      </c>
      <c r="N5" s="3" t="s">
        <v>464</v>
      </c>
      <c r="O5" s="3" t="s">
        <v>465</v>
      </c>
      <c r="P5" s="3" t="s">
        <v>466</v>
      </c>
      <c r="Q5" s="3" t="s">
        <v>467</v>
      </c>
      <c r="R5" s="3" t="s">
        <v>484</v>
      </c>
      <c r="S5" s="3" t="s">
        <v>469</v>
      </c>
      <c r="T5" s="3" t="s">
        <v>470</v>
      </c>
      <c r="U5" s="3" t="s">
        <v>471</v>
      </c>
      <c r="V5" s="3" t="s">
        <v>472</v>
      </c>
    </row>
    <row r="6" spans="1:22">
      <c r="A6" s="2">
        <v>999223446316242</v>
      </c>
      <c r="B6" s="3" t="s">
        <v>457</v>
      </c>
      <c r="C6" s="3" t="s">
        <v>485</v>
      </c>
      <c r="D6" s="3" t="s">
        <v>486</v>
      </c>
      <c r="E6" s="3" t="s">
        <v>405</v>
      </c>
      <c r="F6" s="3" t="s">
        <v>457</v>
      </c>
      <c r="G6" s="3" t="s">
        <v>460</v>
      </c>
      <c r="H6" s="3" t="s">
        <v>461</v>
      </c>
      <c r="I6" s="3" t="s">
        <v>487</v>
      </c>
      <c r="J6" s="3" t="s">
        <v>463</v>
      </c>
      <c r="K6" s="3" t="s">
        <v>487</v>
      </c>
      <c r="L6" s="3" t="s">
        <v>487</v>
      </c>
      <c r="M6" s="3" t="s">
        <v>464</v>
      </c>
      <c r="N6" s="3" t="s">
        <v>464</v>
      </c>
      <c r="O6" s="3" t="s">
        <v>465</v>
      </c>
      <c r="P6" s="3" t="s">
        <v>466</v>
      </c>
      <c r="Q6" s="3" t="s">
        <v>467</v>
      </c>
      <c r="R6" s="3" t="s">
        <v>488</v>
      </c>
      <c r="S6" s="3" t="s">
        <v>469</v>
      </c>
      <c r="T6" s="3" t="s">
        <v>470</v>
      </c>
      <c r="U6" s="3" t="s">
        <v>471</v>
      </c>
      <c r="V6" s="3" t="s">
        <v>472</v>
      </c>
    </row>
    <row r="7" spans="1:22">
      <c r="A7" s="2">
        <v>999223446044701</v>
      </c>
      <c r="B7" s="3" t="s">
        <v>457</v>
      </c>
      <c r="C7" s="3" t="s">
        <v>489</v>
      </c>
      <c r="D7" s="3" t="s">
        <v>490</v>
      </c>
      <c r="E7" s="3" t="s">
        <v>401</v>
      </c>
      <c r="F7" s="3" t="s">
        <v>457</v>
      </c>
      <c r="G7" s="3" t="s">
        <v>460</v>
      </c>
      <c r="H7" s="3" t="s">
        <v>461</v>
      </c>
      <c r="I7" s="3" t="s">
        <v>491</v>
      </c>
      <c r="J7" s="3" t="s">
        <v>463</v>
      </c>
      <c r="K7" s="3" t="s">
        <v>491</v>
      </c>
      <c r="L7" s="3" t="s">
        <v>491</v>
      </c>
      <c r="M7" s="3" t="s">
        <v>464</v>
      </c>
      <c r="N7" s="3" t="s">
        <v>464</v>
      </c>
      <c r="O7" s="3" t="s">
        <v>465</v>
      </c>
      <c r="P7" s="3" t="s">
        <v>466</v>
      </c>
      <c r="Q7" s="3" t="s">
        <v>467</v>
      </c>
      <c r="R7" s="3" t="s">
        <v>492</v>
      </c>
      <c r="S7" s="3" t="s">
        <v>469</v>
      </c>
      <c r="T7" s="3" t="s">
        <v>470</v>
      </c>
      <c r="U7" s="3" t="s">
        <v>471</v>
      </c>
      <c r="V7" s="3" t="s">
        <v>472</v>
      </c>
    </row>
    <row r="8" spans="1:22">
      <c r="A8" s="2">
        <v>999223445664896</v>
      </c>
      <c r="B8" s="3" t="s">
        <v>457</v>
      </c>
      <c r="C8" s="3" t="s">
        <v>493</v>
      </c>
      <c r="D8" s="3" t="s">
        <v>494</v>
      </c>
      <c r="E8" s="3" t="s">
        <v>390</v>
      </c>
      <c r="F8" s="3" t="s">
        <v>457</v>
      </c>
      <c r="G8" s="3" t="s">
        <v>460</v>
      </c>
      <c r="H8" s="3" t="s">
        <v>461</v>
      </c>
      <c r="I8" s="3" t="s">
        <v>495</v>
      </c>
      <c r="J8" s="3" t="s">
        <v>463</v>
      </c>
      <c r="K8" s="3" t="s">
        <v>495</v>
      </c>
      <c r="L8" s="3" t="s">
        <v>495</v>
      </c>
      <c r="M8" s="3" t="s">
        <v>464</v>
      </c>
      <c r="N8" s="3" t="s">
        <v>464</v>
      </c>
      <c r="O8" s="3" t="s">
        <v>465</v>
      </c>
      <c r="P8" s="3" t="s">
        <v>466</v>
      </c>
      <c r="Q8" s="3" t="s">
        <v>467</v>
      </c>
      <c r="R8" s="3" t="s">
        <v>496</v>
      </c>
      <c r="S8" s="3" t="s">
        <v>469</v>
      </c>
      <c r="T8" s="3" t="s">
        <v>470</v>
      </c>
      <c r="U8" s="3" t="s">
        <v>471</v>
      </c>
      <c r="V8" s="3" t="s">
        <v>472</v>
      </c>
    </row>
    <row r="9" spans="1:22">
      <c r="A9" s="2">
        <v>999223445395090</v>
      </c>
      <c r="B9" s="3" t="s">
        <v>457</v>
      </c>
      <c r="C9" s="3" t="s">
        <v>497</v>
      </c>
      <c r="D9" s="3" t="s">
        <v>498</v>
      </c>
      <c r="E9" s="3" t="s">
        <v>385</v>
      </c>
      <c r="F9" s="3" t="s">
        <v>457</v>
      </c>
      <c r="G9" s="3" t="s">
        <v>460</v>
      </c>
      <c r="H9" s="3" t="s">
        <v>461</v>
      </c>
      <c r="I9" s="3" t="s">
        <v>499</v>
      </c>
      <c r="J9" s="3" t="s">
        <v>463</v>
      </c>
      <c r="K9" s="3" t="s">
        <v>499</v>
      </c>
      <c r="L9" s="3" t="s">
        <v>499</v>
      </c>
      <c r="M9" s="3" t="s">
        <v>464</v>
      </c>
      <c r="N9" s="3" t="s">
        <v>464</v>
      </c>
      <c r="O9" s="3" t="s">
        <v>465</v>
      </c>
      <c r="P9" s="3" t="s">
        <v>466</v>
      </c>
      <c r="Q9" s="3" t="s">
        <v>467</v>
      </c>
      <c r="R9" s="3" t="s">
        <v>500</v>
      </c>
      <c r="S9" s="3" t="s">
        <v>469</v>
      </c>
      <c r="T9" s="3" t="s">
        <v>470</v>
      </c>
      <c r="U9" s="3" t="s">
        <v>471</v>
      </c>
      <c r="V9" s="3" t="s">
        <v>472</v>
      </c>
    </row>
    <row r="10" spans="1:22">
      <c r="A10" s="2">
        <v>999223444699714</v>
      </c>
      <c r="B10" s="3" t="s">
        <v>457</v>
      </c>
      <c r="C10" s="3" t="s">
        <v>501</v>
      </c>
      <c r="D10" s="3" t="s">
        <v>502</v>
      </c>
      <c r="E10" s="3" t="s">
        <v>380</v>
      </c>
      <c r="F10" s="3" t="s">
        <v>457</v>
      </c>
      <c r="G10" s="3" t="s">
        <v>460</v>
      </c>
      <c r="H10" s="3" t="s">
        <v>461</v>
      </c>
      <c r="I10" s="3" t="s">
        <v>503</v>
      </c>
      <c r="J10" s="3" t="s">
        <v>463</v>
      </c>
      <c r="K10" s="3" t="s">
        <v>503</v>
      </c>
      <c r="L10" s="3" t="s">
        <v>503</v>
      </c>
      <c r="M10" s="3" t="s">
        <v>464</v>
      </c>
      <c r="N10" s="3" t="s">
        <v>464</v>
      </c>
      <c r="O10" s="3" t="s">
        <v>465</v>
      </c>
      <c r="P10" s="3" t="s">
        <v>466</v>
      </c>
      <c r="Q10" s="3" t="s">
        <v>467</v>
      </c>
      <c r="R10" s="3" t="s">
        <v>504</v>
      </c>
      <c r="S10" s="3" t="s">
        <v>469</v>
      </c>
      <c r="T10" s="3" t="s">
        <v>470</v>
      </c>
      <c r="U10" s="3" t="s">
        <v>471</v>
      </c>
      <c r="V10" s="3" t="s">
        <v>472</v>
      </c>
    </row>
    <row r="11" spans="1:22">
      <c r="A11" s="2">
        <v>999223444362218</v>
      </c>
      <c r="B11" s="3" t="s">
        <v>457</v>
      </c>
      <c r="C11" s="3" t="s">
        <v>505</v>
      </c>
      <c r="D11" s="3" t="s">
        <v>506</v>
      </c>
      <c r="E11" s="3" t="s">
        <v>372</v>
      </c>
      <c r="F11" s="3" t="s">
        <v>457</v>
      </c>
      <c r="G11" s="3" t="s">
        <v>460</v>
      </c>
      <c r="H11" s="3" t="s">
        <v>461</v>
      </c>
      <c r="I11" s="3" t="s">
        <v>507</v>
      </c>
      <c r="J11" s="3" t="s">
        <v>463</v>
      </c>
      <c r="K11" s="3" t="s">
        <v>507</v>
      </c>
      <c r="L11" s="3" t="s">
        <v>507</v>
      </c>
      <c r="M11" s="3" t="s">
        <v>464</v>
      </c>
      <c r="N11" s="3" t="s">
        <v>464</v>
      </c>
      <c r="O11" s="3" t="s">
        <v>465</v>
      </c>
      <c r="P11" s="3" t="s">
        <v>466</v>
      </c>
      <c r="Q11" s="3" t="s">
        <v>467</v>
      </c>
      <c r="R11" s="3" t="s">
        <v>508</v>
      </c>
      <c r="S11" s="3" t="s">
        <v>469</v>
      </c>
      <c r="T11" s="3" t="s">
        <v>470</v>
      </c>
      <c r="U11" s="3" t="s">
        <v>471</v>
      </c>
      <c r="V11" s="3" t="s">
        <v>472</v>
      </c>
    </row>
    <row r="12" spans="1:22">
      <c r="A12" s="2">
        <v>999223443080066</v>
      </c>
      <c r="B12" s="3" t="s">
        <v>457</v>
      </c>
      <c r="C12" s="3" t="s">
        <v>509</v>
      </c>
      <c r="D12" s="3" t="s">
        <v>510</v>
      </c>
      <c r="E12" s="3" t="s">
        <v>367</v>
      </c>
      <c r="F12" s="3" t="s">
        <v>457</v>
      </c>
      <c r="G12" s="3" t="s">
        <v>460</v>
      </c>
      <c r="H12" s="3" t="s">
        <v>461</v>
      </c>
      <c r="I12" s="3" t="s">
        <v>511</v>
      </c>
      <c r="J12" s="3" t="s">
        <v>463</v>
      </c>
      <c r="K12" s="3" t="s">
        <v>511</v>
      </c>
      <c r="L12" s="3" t="s">
        <v>511</v>
      </c>
      <c r="M12" s="3" t="s">
        <v>464</v>
      </c>
      <c r="N12" s="3" t="s">
        <v>464</v>
      </c>
      <c r="O12" s="3" t="s">
        <v>465</v>
      </c>
      <c r="P12" s="3" t="s">
        <v>466</v>
      </c>
      <c r="Q12" s="3" t="s">
        <v>467</v>
      </c>
      <c r="R12" s="3" t="s">
        <v>512</v>
      </c>
      <c r="S12" s="3" t="s">
        <v>469</v>
      </c>
      <c r="T12" s="3" t="s">
        <v>470</v>
      </c>
      <c r="U12" s="3" t="s">
        <v>471</v>
      </c>
      <c r="V12" s="3" t="s">
        <v>472</v>
      </c>
    </row>
    <row r="13" spans="1:22">
      <c r="A13" s="2">
        <v>999223442264992</v>
      </c>
      <c r="B13" s="3" t="s">
        <v>457</v>
      </c>
      <c r="C13" s="3" t="s">
        <v>513</v>
      </c>
      <c r="D13" s="3" t="s">
        <v>514</v>
      </c>
      <c r="E13" s="3" t="s">
        <v>361</v>
      </c>
      <c r="F13" s="3" t="s">
        <v>457</v>
      </c>
      <c r="G13" s="3" t="s">
        <v>460</v>
      </c>
      <c r="H13" s="3" t="s">
        <v>461</v>
      </c>
      <c r="I13" s="3" t="s">
        <v>515</v>
      </c>
      <c r="J13" s="3" t="s">
        <v>463</v>
      </c>
      <c r="K13" s="3" t="s">
        <v>515</v>
      </c>
      <c r="L13" s="3" t="s">
        <v>515</v>
      </c>
      <c r="M13" s="3" t="s">
        <v>464</v>
      </c>
      <c r="N13" s="3" t="s">
        <v>464</v>
      </c>
      <c r="O13" s="3" t="s">
        <v>465</v>
      </c>
      <c r="P13" s="3" t="s">
        <v>466</v>
      </c>
      <c r="Q13" s="3" t="s">
        <v>467</v>
      </c>
      <c r="R13" s="3" t="s">
        <v>516</v>
      </c>
      <c r="S13" s="3" t="s">
        <v>469</v>
      </c>
      <c r="T13" s="3" t="s">
        <v>470</v>
      </c>
      <c r="U13" s="3" t="s">
        <v>471</v>
      </c>
      <c r="V13" s="3" t="s">
        <v>472</v>
      </c>
    </row>
    <row r="14" spans="1:22">
      <c r="A14" s="2">
        <v>999223442112001</v>
      </c>
      <c r="B14" s="3" t="s">
        <v>457</v>
      </c>
      <c r="C14" s="3" t="s">
        <v>517</v>
      </c>
      <c r="D14" s="3" t="s">
        <v>518</v>
      </c>
      <c r="E14" s="3" t="s">
        <v>356</v>
      </c>
      <c r="F14" s="3" t="s">
        <v>457</v>
      </c>
      <c r="G14" s="3" t="s">
        <v>460</v>
      </c>
      <c r="H14" s="3" t="s">
        <v>461</v>
      </c>
      <c r="I14" s="3" t="s">
        <v>519</v>
      </c>
      <c r="J14" s="3" t="s">
        <v>463</v>
      </c>
      <c r="K14" s="3" t="s">
        <v>519</v>
      </c>
      <c r="L14" s="3" t="s">
        <v>519</v>
      </c>
      <c r="M14" s="3" t="s">
        <v>464</v>
      </c>
      <c r="N14" s="3" t="s">
        <v>464</v>
      </c>
      <c r="O14" s="3" t="s">
        <v>465</v>
      </c>
      <c r="P14" s="3" t="s">
        <v>466</v>
      </c>
      <c r="Q14" s="3" t="s">
        <v>467</v>
      </c>
      <c r="R14" s="3" t="s">
        <v>520</v>
      </c>
      <c r="S14" s="3" t="s">
        <v>469</v>
      </c>
      <c r="T14" s="3" t="s">
        <v>470</v>
      </c>
      <c r="U14" s="3" t="s">
        <v>471</v>
      </c>
      <c r="V14" s="3" t="s">
        <v>472</v>
      </c>
    </row>
    <row r="15" spans="1:22">
      <c r="A15" s="2">
        <v>999223441611922</v>
      </c>
      <c r="B15" s="3" t="s">
        <v>457</v>
      </c>
      <c r="C15" s="3" t="s">
        <v>521</v>
      </c>
      <c r="D15" s="3" t="s">
        <v>522</v>
      </c>
      <c r="E15" s="3" t="s">
        <v>351</v>
      </c>
      <c r="F15" s="3" t="s">
        <v>457</v>
      </c>
      <c r="G15" s="3" t="s">
        <v>460</v>
      </c>
      <c r="H15" s="3" t="s">
        <v>461</v>
      </c>
      <c r="I15" s="3" t="s">
        <v>523</v>
      </c>
      <c r="J15" s="3" t="s">
        <v>463</v>
      </c>
      <c r="K15" s="3" t="s">
        <v>523</v>
      </c>
      <c r="L15" s="3" t="s">
        <v>523</v>
      </c>
      <c r="M15" s="3" t="s">
        <v>464</v>
      </c>
      <c r="N15" s="3" t="s">
        <v>464</v>
      </c>
      <c r="O15" s="3" t="s">
        <v>465</v>
      </c>
      <c r="P15" s="3" t="s">
        <v>466</v>
      </c>
      <c r="Q15" s="3" t="s">
        <v>467</v>
      </c>
      <c r="R15" s="3" t="s">
        <v>524</v>
      </c>
      <c r="S15" s="3" t="s">
        <v>469</v>
      </c>
      <c r="T15" s="3" t="s">
        <v>470</v>
      </c>
      <c r="U15" s="3" t="s">
        <v>471</v>
      </c>
      <c r="V15" s="3" t="s">
        <v>472</v>
      </c>
    </row>
    <row r="16" spans="1:22">
      <c r="A16" s="2">
        <v>999223436363705</v>
      </c>
      <c r="B16" s="3" t="s">
        <v>525</v>
      </c>
      <c r="C16" s="3" t="s">
        <v>526</v>
      </c>
      <c r="D16" s="3" t="s">
        <v>527</v>
      </c>
      <c r="E16" s="3" t="s">
        <v>220</v>
      </c>
      <c r="F16" s="3" t="s">
        <v>525</v>
      </c>
      <c r="G16" s="3" t="s">
        <v>457</v>
      </c>
      <c r="H16" s="3" t="s">
        <v>461</v>
      </c>
      <c r="I16" s="3" t="s">
        <v>528</v>
      </c>
      <c r="J16" s="3" t="s">
        <v>463</v>
      </c>
      <c r="K16" s="3" t="s">
        <v>528</v>
      </c>
      <c r="L16" s="3" t="s">
        <v>528</v>
      </c>
      <c r="M16" s="3" t="s">
        <v>464</v>
      </c>
      <c r="N16" s="3" t="s">
        <v>464</v>
      </c>
      <c r="O16" s="3" t="s">
        <v>465</v>
      </c>
      <c r="P16" s="3" t="s">
        <v>466</v>
      </c>
      <c r="Q16" s="3" t="s">
        <v>467</v>
      </c>
      <c r="R16" s="3" t="s">
        <v>529</v>
      </c>
      <c r="S16" s="3" t="s">
        <v>469</v>
      </c>
      <c r="T16" s="3" t="s">
        <v>470</v>
      </c>
      <c r="U16" s="3" t="s">
        <v>471</v>
      </c>
      <c r="V16" s="3" t="s">
        <v>472</v>
      </c>
    </row>
    <row r="17" spans="1:22">
      <c r="A17" s="2">
        <v>999223425174909</v>
      </c>
      <c r="B17" s="3" t="s">
        <v>525</v>
      </c>
      <c r="C17" s="3" t="s">
        <v>530</v>
      </c>
      <c r="D17" s="3" t="s">
        <v>531</v>
      </c>
      <c r="E17" s="3" t="s">
        <v>215</v>
      </c>
      <c r="F17" s="3" t="s">
        <v>525</v>
      </c>
      <c r="G17" s="3" t="s">
        <v>457</v>
      </c>
      <c r="H17" s="3" t="s">
        <v>461</v>
      </c>
      <c r="I17" s="3" t="s">
        <v>532</v>
      </c>
      <c r="J17" s="3" t="s">
        <v>463</v>
      </c>
      <c r="K17" s="3" t="s">
        <v>532</v>
      </c>
      <c r="L17" s="3" t="s">
        <v>465</v>
      </c>
      <c r="M17" s="3" t="s">
        <v>533</v>
      </c>
      <c r="N17" s="3" t="s">
        <v>533</v>
      </c>
      <c r="O17" s="3" t="s">
        <v>465</v>
      </c>
      <c r="P17" s="3" t="s">
        <v>466</v>
      </c>
      <c r="Q17" s="3" t="s">
        <v>467</v>
      </c>
      <c r="R17" s="3" t="s">
        <v>534</v>
      </c>
      <c r="S17" s="3" t="s">
        <v>469</v>
      </c>
      <c r="T17" s="3" t="s">
        <v>470</v>
      </c>
      <c r="U17" s="3" t="s">
        <v>471</v>
      </c>
      <c r="V17" s="3" t="s">
        <v>472</v>
      </c>
    </row>
    <row r="18" spans="1:22">
      <c r="A18" s="2">
        <v>999223424615978</v>
      </c>
      <c r="B18" s="3" t="s">
        <v>525</v>
      </c>
      <c r="C18" s="3" t="s">
        <v>535</v>
      </c>
      <c r="D18" s="3" t="s">
        <v>536</v>
      </c>
      <c r="E18" s="3" t="s">
        <v>134</v>
      </c>
      <c r="F18" s="3" t="s">
        <v>525</v>
      </c>
      <c r="G18" s="3" t="s">
        <v>457</v>
      </c>
      <c r="H18" s="3" t="s">
        <v>461</v>
      </c>
      <c r="I18" s="3" t="s">
        <v>537</v>
      </c>
      <c r="J18" s="3" t="s">
        <v>463</v>
      </c>
      <c r="K18" s="3" t="s">
        <v>537</v>
      </c>
      <c r="L18" s="3" t="s">
        <v>537</v>
      </c>
      <c r="M18" s="3" t="s">
        <v>464</v>
      </c>
      <c r="N18" s="3" t="s">
        <v>464</v>
      </c>
      <c r="O18" s="3" t="s">
        <v>465</v>
      </c>
      <c r="P18" s="3" t="s">
        <v>466</v>
      </c>
      <c r="Q18" s="3" t="s">
        <v>467</v>
      </c>
      <c r="R18" s="3" t="s">
        <v>538</v>
      </c>
      <c r="S18" s="3" t="s">
        <v>469</v>
      </c>
      <c r="T18" s="3" t="s">
        <v>470</v>
      </c>
      <c r="U18" s="3" t="s">
        <v>471</v>
      </c>
      <c r="V18" s="3" t="s">
        <v>472</v>
      </c>
    </row>
    <row r="19" spans="1:22">
      <c r="A19" s="2">
        <v>999223420522241</v>
      </c>
      <c r="B19" s="3" t="s">
        <v>539</v>
      </c>
      <c r="C19" s="3" t="s">
        <v>540</v>
      </c>
      <c r="D19" s="3" t="s">
        <v>506</v>
      </c>
      <c r="E19" s="3" t="s">
        <v>159</v>
      </c>
      <c r="F19" s="3" t="s">
        <v>539</v>
      </c>
      <c r="G19" s="3" t="s">
        <v>525</v>
      </c>
      <c r="H19" s="3" t="s">
        <v>461</v>
      </c>
      <c r="I19" s="3" t="s">
        <v>541</v>
      </c>
      <c r="J19" s="3" t="s">
        <v>463</v>
      </c>
      <c r="K19" s="3" t="s">
        <v>541</v>
      </c>
      <c r="L19" s="3" t="s">
        <v>465</v>
      </c>
      <c r="M19" s="3" t="s">
        <v>542</v>
      </c>
      <c r="N19" s="3" t="s">
        <v>542</v>
      </c>
      <c r="O19" s="3" t="s">
        <v>465</v>
      </c>
      <c r="P19" s="3" t="s">
        <v>466</v>
      </c>
      <c r="Q19" s="3" t="s">
        <v>467</v>
      </c>
      <c r="R19" s="3" t="s">
        <v>543</v>
      </c>
      <c r="S19" s="3" t="s">
        <v>469</v>
      </c>
      <c r="T19" s="3" t="s">
        <v>470</v>
      </c>
      <c r="U19" s="3" t="s">
        <v>471</v>
      </c>
      <c r="V19" s="3" t="s">
        <v>472</v>
      </c>
    </row>
    <row r="20" spans="1:22">
      <c r="A20" s="2">
        <v>999223419254063</v>
      </c>
      <c r="B20" s="3" t="s">
        <v>539</v>
      </c>
      <c r="C20" s="3" t="s">
        <v>544</v>
      </c>
      <c r="D20" s="3" t="s">
        <v>486</v>
      </c>
      <c r="E20" s="3" t="s">
        <v>154</v>
      </c>
      <c r="F20" s="3" t="s">
        <v>539</v>
      </c>
      <c r="G20" s="3" t="s">
        <v>525</v>
      </c>
      <c r="H20" s="3" t="s">
        <v>461</v>
      </c>
      <c r="I20" s="3" t="s">
        <v>545</v>
      </c>
      <c r="J20" s="3" t="s">
        <v>463</v>
      </c>
      <c r="K20" s="3" t="s">
        <v>545</v>
      </c>
      <c r="L20" s="3" t="s">
        <v>545</v>
      </c>
      <c r="M20" s="3" t="s">
        <v>464</v>
      </c>
      <c r="N20" s="3" t="s">
        <v>464</v>
      </c>
      <c r="O20" s="3" t="s">
        <v>465</v>
      </c>
      <c r="P20" s="3" t="s">
        <v>466</v>
      </c>
      <c r="Q20" s="3" t="s">
        <v>467</v>
      </c>
      <c r="R20" s="3" t="s">
        <v>546</v>
      </c>
      <c r="S20" s="3" t="s">
        <v>469</v>
      </c>
      <c r="T20" s="3" t="s">
        <v>470</v>
      </c>
      <c r="U20" s="3" t="s">
        <v>471</v>
      </c>
      <c r="V20" s="3" t="s">
        <v>472</v>
      </c>
    </row>
    <row r="21" spans="1:22">
      <c r="A21" s="2">
        <v>999223412949928</v>
      </c>
      <c r="B21" s="3" t="s">
        <v>539</v>
      </c>
      <c r="C21" s="3" t="s">
        <v>547</v>
      </c>
      <c r="D21" s="3" t="s">
        <v>548</v>
      </c>
      <c r="E21" s="3" t="s">
        <v>549</v>
      </c>
      <c r="F21" s="3" t="s">
        <v>539</v>
      </c>
      <c r="G21" s="3" t="s">
        <v>525</v>
      </c>
      <c r="H21" s="3" t="s">
        <v>461</v>
      </c>
      <c r="I21" s="3" t="s">
        <v>550</v>
      </c>
      <c r="J21" s="3" t="s">
        <v>463</v>
      </c>
      <c r="K21" s="3" t="s">
        <v>550</v>
      </c>
      <c r="L21" s="3" t="s">
        <v>550</v>
      </c>
      <c r="M21" s="3" t="s">
        <v>464</v>
      </c>
      <c r="N21" s="3" t="s">
        <v>464</v>
      </c>
      <c r="O21" s="3" t="s">
        <v>465</v>
      </c>
      <c r="P21" s="3" t="s">
        <v>466</v>
      </c>
      <c r="Q21" s="3" t="s">
        <v>467</v>
      </c>
      <c r="R21" s="3" t="s">
        <v>551</v>
      </c>
      <c r="S21" s="3" t="s">
        <v>469</v>
      </c>
      <c r="T21" s="3" t="s">
        <v>470</v>
      </c>
      <c r="U21" s="3" t="s">
        <v>471</v>
      </c>
      <c r="V21" s="3" t="s">
        <v>472</v>
      </c>
    </row>
    <row r="22" spans="1:22">
      <c r="A22" s="2">
        <v>999223408345083</v>
      </c>
      <c r="B22" s="3" t="s">
        <v>539</v>
      </c>
      <c r="C22" s="3" t="s">
        <v>552</v>
      </c>
      <c r="D22" s="3" t="s">
        <v>553</v>
      </c>
      <c r="E22" s="3" t="s">
        <v>554</v>
      </c>
      <c r="F22" s="3" t="s">
        <v>539</v>
      </c>
      <c r="G22" s="3" t="s">
        <v>525</v>
      </c>
      <c r="H22" s="3" t="s">
        <v>461</v>
      </c>
      <c r="I22" s="3" t="s">
        <v>555</v>
      </c>
      <c r="J22" s="3" t="s">
        <v>463</v>
      </c>
      <c r="K22" s="3" t="s">
        <v>555</v>
      </c>
      <c r="L22" s="3" t="s">
        <v>555</v>
      </c>
      <c r="M22" s="3" t="s">
        <v>464</v>
      </c>
      <c r="N22" s="3" t="s">
        <v>464</v>
      </c>
      <c r="O22" s="3" t="s">
        <v>465</v>
      </c>
      <c r="P22" s="3" t="s">
        <v>466</v>
      </c>
      <c r="Q22" s="3" t="s">
        <v>467</v>
      </c>
      <c r="R22" s="3" t="s">
        <v>556</v>
      </c>
      <c r="S22" s="3" t="s">
        <v>469</v>
      </c>
      <c r="T22" s="3" t="s">
        <v>470</v>
      </c>
      <c r="U22" s="3" t="s">
        <v>471</v>
      </c>
      <c r="V22" s="3" t="s">
        <v>472</v>
      </c>
    </row>
    <row r="23" spans="1:22">
      <c r="A23" s="2">
        <v>999223408193631</v>
      </c>
      <c r="B23" s="3" t="s">
        <v>539</v>
      </c>
      <c r="C23" s="3" t="s">
        <v>557</v>
      </c>
      <c r="D23" s="3" t="s">
        <v>536</v>
      </c>
      <c r="E23" s="3" t="s">
        <v>134</v>
      </c>
      <c r="F23" s="3" t="s">
        <v>539</v>
      </c>
      <c r="G23" s="3" t="s">
        <v>525</v>
      </c>
      <c r="H23" s="3" t="s">
        <v>461</v>
      </c>
      <c r="I23" s="3" t="s">
        <v>491</v>
      </c>
      <c r="J23" s="3" t="s">
        <v>463</v>
      </c>
      <c r="K23" s="3" t="s">
        <v>491</v>
      </c>
      <c r="L23" s="3" t="s">
        <v>491</v>
      </c>
      <c r="M23" s="3" t="s">
        <v>464</v>
      </c>
      <c r="N23" s="3" t="s">
        <v>464</v>
      </c>
      <c r="O23" s="3" t="s">
        <v>465</v>
      </c>
      <c r="P23" s="3" t="s">
        <v>466</v>
      </c>
      <c r="Q23" s="3" t="s">
        <v>467</v>
      </c>
      <c r="R23" s="3" t="s">
        <v>558</v>
      </c>
      <c r="S23" s="3" t="s">
        <v>469</v>
      </c>
      <c r="T23" s="3" t="s">
        <v>470</v>
      </c>
      <c r="U23" s="3" t="s">
        <v>471</v>
      </c>
      <c r="V23" s="3" t="s">
        <v>472</v>
      </c>
    </row>
    <row r="24" spans="1:22">
      <c r="A24" s="2">
        <v>999223407689539</v>
      </c>
      <c r="B24" s="3" t="s">
        <v>539</v>
      </c>
      <c r="C24" s="3" t="s">
        <v>559</v>
      </c>
      <c r="D24" s="3" t="s">
        <v>560</v>
      </c>
      <c r="E24" s="3" t="s">
        <v>129</v>
      </c>
      <c r="F24" s="3" t="s">
        <v>539</v>
      </c>
      <c r="G24" s="3" t="s">
        <v>525</v>
      </c>
      <c r="H24" s="3" t="s">
        <v>461</v>
      </c>
      <c r="I24" s="3" t="s">
        <v>561</v>
      </c>
      <c r="J24" s="3" t="s">
        <v>463</v>
      </c>
      <c r="K24" s="3" t="s">
        <v>561</v>
      </c>
      <c r="L24" s="3" t="s">
        <v>561</v>
      </c>
      <c r="M24" s="3" t="s">
        <v>464</v>
      </c>
      <c r="N24" s="3" t="s">
        <v>464</v>
      </c>
      <c r="O24" s="3" t="s">
        <v>465</v>
      </c>
      <c r="P24" s="3" t="s">
        <v>466</v>
      </c>
      <c r="Q24" s="3" t="s">
        <v>467</v>
      </c>
      <c r="R24" s="3" t="s">
        <v>562</v>
      </c>
      <c r="S24" s="3" t="s">
        <v>469</v>
      </c>
      <c r="T24" s="3" t="s">
        <v>470</v>
      </c>
      <c r="U24" s="3" t="s">
        <v>471</v>
      </c>
      <c r="V24" s="3" t="s">
        <v>472</v>
      </c>
    </row>
    <row r="25" spans="1:22">
      <c r="A25" s="2">
        <v>999223400442696</v>
      </c>
      <c r="B25" s="3" t="s">
        <v>563</v>
      </c>
      <c r="C25" s="3" t="s">
        <v>564</v>
      </c>
      <c r="D25" s="3" t="s">
        <v>565</v>
      </c>
      <c r="E25" s="3" t="s">
        <v>118</v>
      </c>
      <c r="F25" s="3" t="s">
        <v>539</v>
      </c>
      <c r="G25" s="3" t="s">
        <v>525</v>
      </c>
      <c r="H25" s="3" t="s">
        <v>461</v>
      </c>
      <c r="I25" s="3" t="s">
        <v>566</v>
      </c>
      <c r="J25" s="3" t="s">
        <v>463</v>
      </c>
      <c r="K25" s="3" t="s">
        <v>566</v>
      </c>
      <c r="L25" s="3" t="s">
        <v>566</v>
      </c>
      <c r="M25" s="3" t="s">
        <v>464</v>
      </c>
      <c r="N25" s="3" t="s">
        <v>464</v>
      </c>
      <c r="O25" s="3" t="s">
        <v>465</v>
      </c>
      <c r="P25" s="3" t="s">
        <v>466</v>
      </c>
      <c r="Q25" s="3" t="s">
        <v>467</v>
      </c>
      <c r="R25" s="3" t="s">
        <v>567</v>
      </c>
      <c r="S25" s="3" t="s">
        <v>469</v>
      </c>
      <c r="T25" s="3" t="s">
        <v>470</v>
      </c>
      <c r="U25" s="3" t="s">
        <v>471</v>
      </c>
      <c r="V25" s="3" t="s">
        <v>472</v>
      </c>
    </row>
    <row r="26" spans="1:22">
      <c r="A26" s="2">
        <v>999223394611829</v>
      </c>
      <c r="B26" s="3" t="s">
        <v>563</v>
      </c>
      <c r="C26" s="3" t="s">
        <v>568</v>
      </c>
      <c r="D26" s="3" t="s">
        <v>569</v>
      </c>
      <c r="E26" s="3" t="s">
        <v>334</v>
      </c>
      <c r="F26" s="3" t="s">
        <v>457</v>
      </c>
      <c r="G26" s="3" t="s">
        <v>460</v>
      </c>
      <c r="H26" s="3" t="s">
        <v>461</v>
      </c>
      <c r="I26" s="3" t="s">
        <v>570</v>
      </c>
      <c r="J26" s="3" t="s">
        <v>463</v>
      </c>
      <c r="K26" s="3" t="s">
        <v>570</v>
      </c>
      <c r="L26" s="3" t="s">
        <v>570</v>
      </c>
      <c r="M26" s="3" t="s">
        <v>464</v>
      </c>
      <c r="N26" s="3" t="s">
        <v>464</v>
      </c>
      <c r="O26" s="3" t="s">
        <v>465</v>
      </c>
      <c r="P26" s="3" t="s">
        <v>466</v>
      </c>
      <c r="Q26" s="3" t="s">
        <v>467</v>
      </c>
      <c r="R26" s="3" t="s">
        <v>571</v>
      </c>
      <c r="S26" s="3" t="s">
        <v>469</v>
      </c>
      <c r="T26" s="3" t="s">
        <v>470</v>
      </c>
      <c r="U26" s="3" t="s">
        <v>471</v>
      </c>
      <c r="V26" s="3" t="s">
        <v>472</v>
      </c>
    </row>
    <row r="27" spans="1:22">
      <c r="A27" s="2">
        <v>999223393975014</v>
      </c>
      <c r="B27" s="3" t="s">
        <v>563</v>
      </c>
      <c r="C27" s="3" t="s">
        <v>572</v>
      </c>
      <c r="D27" s="3" t="s">
        <v>573</v>
      </c>
      <c r="E27" s="3" t="s">
        <v>329</v>
      </c>
      <c r="F27" s="3" t="s">
        <v>457</v>
      </c>
      <c r="G27" s="3" t="s">
        <v>460</v>
      </c>
      <c r="H27" s="3" t="s">
        <v>461</v>
      </c>
      <c r="I27" s="3" t="s">
        <v>574</v>
      </c>
      <c r="J27" s="3" t="s">
        <v>463</v>
      </c>
      <c r="K27" s="3" t="s">
        <v>574</v>
      </c>
      <c r="L27" s="3" t="s">
        <v>574</v>
      </c>
      <c r="M27" s="3" t="s">
        <v>464</v>
      </c>
      <c r="N27" s="3" t="s">
        <v>464</v>
      </c>
      <c r="O27" s="3" t="s">
        <v>465</v>
      </c>
      <c r="P27" s="3" t="s">
        <v>466</v>
      </c>
      <c r="Q27" s="3" t="s">
        <v>467</v>
      </c>
      <c r="R27" s="3" t="s">
        <v>575</v>
      </c>
      <c r="S27" s="3" t="s">
        <v>469</v>
      </c>
      <c r="T27" s="3" t="s">
        <v>470</v>
      </c>
      <c r="U27" s="3" t="s">
        <v>471</v>
      </c>
      <c r="V27" s="3" t="s">
        <v>472</v>
      </c>
    </row>
    <row r="28" spans="1:22">
      <c r="A28" s="2">
        <v>999223392848703</v>
      </c>
      <c r="B28" s="3" t="s">
        <v>563</v>
      </c>
      <c r="C28" s="3" t="s">
        <v>576</v>
      </c>
      <c r="D28" s="3" t="s">
        <v>577</v>
      </c>
      <c r="E28" s="3" t="s">
        <v>325</v>
      </c>
      <c r="F28" s="3" t="s">
        <v>457</v>
      </c>
      <c r="G28" s="3" t="s">
        <v>460</v>
      </c>
      <c r="H28" s="3" t="s">
        <v>461</v>
      </c>
      <c r="I28" s="3" t="s">
        <v>578</v>
      </c>
      <c r="J28" s="3" t="s">
        <v>463</v>
      </c>
      <c r="K28" s="3" t="s">
        <v>578</v>
      </c>
      <c r="L28" s="3" t="s">
        <v>578</v>
      </c>
      <c r="M28" s="3" t="s">
        <v>464</v>
      </c>
      <c r="N28" s="3" t="s">
        <v>464</v>
      </c>
      <c r="O28" s="3" t="s">
        <v>465</v>
      </c>
      <c r="P28" s="3" t="s">
        <v>466</v>
      </c>
      <c r="Q28" s="3" t="s">
        <v>467</v>
      </c>
      <c r="R28" s="3" t="s">
        <v>579</v>
      </c>
      <c r="S28" s="3" t="s">
        <v>469</v>
      </c>
      <c r="T28" s="3" t="s">
        <v>470</v>
      </c>
      <c r="U28" s="3" t="s">
        <v>471</v>
      </c>
      <c r="V28" s="3" t="s">
        <v>472</v>
      </c>
    </row>
    <row r="29" spans="1:22">
      <c r="A29" s="2">
        <v>999223392565141</v>
      </c>
      <c r="B29" s="3" t="s">
        <v>563</v>
      </c>
      <c r="C29" s="3" t="s">
        <v>580</v>
      </c>
      <c r="D29" s="3" t="s">
        <v>581</v>
      </c>
      <c r="E29" s="3" t="s">
        <v>114</v>
      </c>
      <c r="F29" s="3" t="s">
        <v>539</v>
      </c>
      <c r="G29" s="3" t="s">
        <v>525</v>
      </c>
      <c r="H29" s="3" t="s">
        <v>461</v>
      </c>
      <c r="I29" s="3" t="s">
        <v>582</v>
      </c>
      <c r="J29" s="3" t="s">
        <v>463</v>
      </c>
      <c r="K29" s="3" t="s">
        <v>582</v>
      </c>
      <c r="L29" s="3" t="s">
        <v>582</v>
      </c>
      <c r="M29" s="3" t="s">
        <v>464</v>
      </c>
      <c r="N29" s="3" t="s">
        <v>464</v>
      </c>
      <c r="O29" s="3" t="s">
        <v>465</v>
      </c>
      <c r="P29" s="3" t="s">
        <v>466</v>
      </c>
      <c r="Q29" s="3" t="s">
        <v>467</v>
      </c>
      <c r="R29" s="3" t="s">
        <v>583</v>
      </c>
      <c r="S29" s="3" t="s">
        <v>469</v>
      </c>
      <c r="T29" s="3" t="s">
        <v>470</v>
      </c>
      <c r="U29" s="3" t="s">
        <v>471</v>
      </c>
      <c r="V29" s="3" t="s">
        <v>472</v>
      </c>
    </row>
    <row r="30" spans="1:22">
      <c r="A30" s="2">
        <v>999223390637201</v>
      </c>
      <c r="B30" s="3" t="s">
        <v>584</v>
      </c>
      <c r="C30" s="3" t="s">
        <v>585</v>
      </c>
      <c r="D30" s="3" t="s">
        <v>586</v>
      </c>
      <c r="E30" s="3" t="s">
        <v>320</v>
      </c>
      <c r="F30" s="3" t="s">
        <v>525</v>
      </c>
      <c r="G30" s="3" t="s">
        <v>460</v>
      </c>
      <c r="H30" s="3" t="s">
        <v>461</v>
      </c>
      <c r="I30" s="3" t="s">
        <v>587</v>
      </c>
      <c r="J30" s="3" t="s">
        <v>463</v>
      </c>
      <c r="K30" s="3" t="s">
        <v>587</v>
      </c>
      <c r="L30" s="3" t="s">
        <v>587</v>
      </c>
      <c r="M30" s="3" t="s">
        <v>464</v>
      </c>
      <c r="N30" s="3" t="s">
        <v>464</v>
      </c>
      <c r="O30" s="3" t="s">
        <v>465</v>
      </c>
      <c r="P30" s="3" t="s">
        <v>466</v>
      </c>
      <c r="Q30" s="3" t="s">
        <v>467</v>
      </c>
      <c r="R30" s="3" t="s">
        <v>588</v>
      </c>
      <c r="S30" s="3" t="s">
        <v>469</v>
      </c>
      <c r="T30" s="3" t="s">
        <v>470</v>
      </c>
      <c r="U30" s="3" t="s">
        <v>471</v>
      </c>
      <c r="V30" s="3" t="s">
        <v>472</v>
      </c>
    </row>
    <row r="31" spans="1:22">
      <c r="A31" s="2">
        <v>999223390410957</v>
      </c>
      <c r="B31" s="3" t="s">
        <v>584</v>
      </c>
      <c r="C31" s="3" t="s">
        <v>589</v>
      </c>
      <c r="D31" s="3" t="s">
        <v>590</v>
      </c>
      <c r="E31" s="3" t="s">
        <v>108</v>
      </c>
      <c r="F31" s="3" t="s">
        <v>539</v>
      </c>
      <c r="G31" s="3" t="s">
        <v>525</v>
      </c>
      <c r="H31" s="3" t="s">
        <v>461</v>
      </c>
      <c r="I31" s="3" t="s">
        <v>591</v>
      </c>
      <c r="J31" s="3" t="s">
        <v>463</v>
      </c>
      <c r="K31" s="3" t="s">
        <v>591</v>
      </c>
      <c r="L31" s="3" t="s">
        <v>591</v>
      </c>
      <c r="M31" s="3" t="s">
        <v>464</v>
      </c>
      <c r="N31" s="3" t="s">
        <v>464</v>
      </c>
      <c r="O31" s="3" t="s">
        <v>465</v>
      </c>
      <c r="P31" s="3" t="s">
        <v>466</v>
      </c>
      <c r="Q31" s="3" t="s">
        <v>467</v>
      </c>
      <c r="R31" s="3" t="s">
        <v>592</v>
      </c>
      <c r="S31" s="3" t="s">
        <v>469</v>
      </c>
      <c r="T31" s="3" t="s">
        <v>470</v>
      </c>
      <c r="U31" s="3" t="s">
        <v>471</v>
      </c>
      <c r="V31" s="3" t="s">
        <v>472</v>
      </c>
    </row>
    <row r="32" spans="1:22">
      <c r="A32" s="2">
        <v>999223389297327</v>
      </c>
      <c r="B32" s="3" t="s">
        <v>584</v>
      </c>
      <c r="C32" s="3" t="s">
        <v>593</v>
      </c>
      <c r="D32" s="3" t="s">
        <v>594</v>
      </c>
      <c r="E32" s="3" t="s">
        <v>316</v>
      </c>
      <c r="F32" s="3" t="s">
        <v>525</v>
      </c>
      <c r="G32" s="3" t="s">
        <v>460</v>
      </c>
      <c r="H32" s="3" t="s">
        <v>461</v>
      </c>
      <c r="I32" s="3" t="s">
        <v>595</v>
      </c>
      <c r="J32" s="3" t="s">
        <v>463</v>
      </c>
      <c r="K32" s="3" t="s">
        <v>595</v>
      </c>
      <c r="L32" s="3" t="s">
        <v>595</v>
      </c>
      <c r="M32" s="3" t="s">
        <v>464</v>
      </c>
      <c r="N32" s="3" t="s">
        <v>464</v>
      </c>
      <c r="O32" s="3" t="s">
        <v>465</v>
      </c>
      <c r="P32" s="3" t="s">
        <v>466</v>
      </c>
      <c r="Q32" s="3" t="s">
        <v>467</v>
      </c>
      <c r="R32" s="3" t="s">
        <v>596</v>
      </c>
      <c r="S32" s="3" t="s">
        <v>469</v>
      </c>
      <c r="T32" s="3" t="s">
        <v>470</v>
      </c>
      <c r="U32" s="3" t="s">
        <v>471</v>
      </c>
      <c r="V32" s="3" t="s">
        <v>472</v>
      </c>
    </row>
    <row r="33" spans="1:22">
      <c r="A33" s="2">
        <v>999223382834725</v>
      </c>
      <c r="B33" s="3" t="s">
        <v>584</v>
      </c>
      <c r="C33" s="3" t="s">
        <v>597</v>
      </c>
      <c r="D33" s="3" t="s">
        <v>598</v>
      </c>
      <c r="E33" s="3" t="s">
        <v>599</v>
      </c>
      <c r="F33" s="3" t="s">
        <v>457</v>
      </c>
      <c r="G33" s="3" t="s">
        <v>460</v>
      </c>
      <c r="H33" s="3" t="s">
        <v>461</v>
      </c>
      <c r="I33" s="3" t="s">
        <v>600</v>
      </c>
      <c r="J33" s="3" t="s">
        <v>463</v>
      </c>
      <c r="K33" s="3" t="s">
        <v>600</v>
      </c>
      <c r="L33" s="3" t="s">
        <v>600</v>
      </c>
      <c r="M33" s="3" t="s">
        <v>464</v>
      </c>
      <c r="N33" s="3" t="s">
        <v>464</v>
      </c>
      <c r="O33" s="3" t="s">
        <v>465</v>
      </c>
      <c r="P33" s="3" t="s">
        <v>466</v>
      </c>
      <c r="Q33" s="3" t="s">
        <v>467</v>
      </c>
      <c r="R33" s="3" t="s">
        <v>601</v>
      </c>
      <c r="S33" s="3" t="s">
        <v>469</v>
      </c>
      <c r="T33" s="3" t="s">
        <v>470</v>
      </c>
      <c r="U33" s="3" t="s">
        <v>471</v>
      </c>
      <c r="V33" s="3" t="s">
        <v>472</v>
      </c>
    </row>
    <row r="34" spans="1:22">
      <c r="A34" s="2">
        <v>999223378747823</v>
      </c>
      <c r="B34" s="3" t="s">
        <v>584</v>
      </c>
      <c r="C34" s="3" t="s">
        <v>602</v>
      </c>
      <c r="D34" s="3" t="s">
        <v>603</v>
      </c>
      <c r="E34" s="3" t="s">
        <v>306</v>
      </c>
      <c r="F34" s="3" t="s">
        <v>525</v>
      </c>
      <c r="G34" s="3" t="s">
        <v>460</v>
      </c>
      <c r="H34" s="3" t="s">
        <v>461</v>
      </c>
      <c r="I34" s="3" t="s">
        <v>604</v>
      </c>
      <c r="J34" s="3" t="s">
        <v>463</v>
      </c>
      <c r="K34" s="3" t="s">
        <v>604</v>
      </c>
      <c r="L34" s="3" t="s">
        <v>604</v>
      </c>
      <c r="M34" s="3" t="s">
        <v>464</v>
      </c>
      <c r="N34" s="3" t="s">
        <v>464</v>
      </c>
      <c r="O34" s="3" t="s">
        <v>465</v>
      </c>
      <c r="P34" s="3" t="s">
        <v>466</v>
      </c>
      <c r="Q34" s="3" t="s">
        <v>467</v>
      </c>
      <c r="R34" s="3" t="s">
        <v>605</v>
      </c>
      <c r="S34" s="3" t="s">
        <v>469</v>
      </c>
      <c r="T34" s="3" t="s">
        <v>470</v>
      </c>
      <c r="U34" s="3" t="s">
        <v>471</v>
      </c>
      <c r="V34" s="3" t="s">
        <v>472</v>
      </c>
    </row>
    <row r="35" spans="1:22">
      <c r="A35" s="2">
        <v>999223376329233</v>
      </c>
      <c r="B35" s="3" t="s">
        <v>606</v>
      </c>
      <c r="C35" s="3" t="s">
        <v>607</v>
      </c>
      <c r="D35" s="3" t="s">
        <v>608</v>
      </c>
      <c r="E35" s="3" t="s">
        <v>192</v>
      </c>
      <c r="F35" s="3" t="s">
        <v>525</v>
      </c>
      <c r="G35" s="3" t="s">
        <v>457</v>
      </c>
      <c r="H35" s="3" t="s">
        <v>461</v>
      </c>
      <c r="I35" s="3" t="s">
        <v>609</v>
      </c>
      <c r="J35" s="3" t="s">
        <v>463</v>
      </c>
      <c r="K35" s="3" t="s">
        <v>609</v>
      </c>
      <c r="L35" s="3" t="s">
        <v>609</v>
      </c>
      <c r="M35" s="3" t="s">
        <v>464</v>
      </c>
      <c r="N35" s="3" t="s">
        <v>464</v>
      </c>
      <c r="O35" s="3" t="s">
        <v>465</v>
      </c>
      <c r="P35" s="3" t="s">
        <v>466</v>
      </c>
      <c r="Q35" s="3" t="s">
        <v>467</v>
      </c>
      <c r="R35" s="3" t="s">
        <v>610</v>
      </c>
      <c r="S35" s="3" t="s">
        <v>469</v>
      </c>
      <c r="T35" s="3" t="s">
        <v>470</v>
      </c>
      <c r="U35" s="3" t="s">
        <v>471</v>
      </c>
      <c r="V35" s="3" t="s">
        <v>472</v>
      </c>
    </row>
    <row r="36" spans="1:22">
      <c r="A36" s="2">
        <v>999223376241054</v>
      </c>
      <c r="B36" s="3" t="s">
        <v>606</v>
      </c>
      <c r="C36" s="3" t="s">
        <v>611</v>
      </c>
      <c r="D36" s="3" t="s">
        <v>612</v>
      </c>
      <c r="E36" s="3" t="s">
        <v>187</v>
      </c>
      <c r="F36" s="3" t="s">
        <v>525</v>
      </c>
      <c r="G36" s="3" t="s">
        <v>457</v>
      </c>
      <c r="H36" s="3" t="s">
        <v>461</v>
      </c>
      <c r="I36" s="3" t="s">
        <v>613</v>
      </c>
      <c r="J36" s="3" t="s">
        <v>463</v>
      </c>
      <c r="K36" s="3" t="s">
        <v>613</v>
      </c>
      <c r="L36" s="3" t="s">
        <v>613</v>
      </c>
      <c r="M36" s="3" t="s">
        <v>464</v>
      </c>
      <c r="N36" s="3" t="s">
        <v>464</v>
      </c>
      <c r="O36" s="3" t="s">
        <v>465</v>
      </c>
      <c r="P36" s="3" t="s">
        <v>466</v>
      </c>
      <c r="Q36" s="3" t="s">
        <v>467</v>
      </c>
      <c r="R36" s="3" t="s">
        <v>614</v>
      </c>
      <c r="S36" s="3" t="s">
        <v>469</v>
      </c>
      <c r="T36" s="3" t="s">
        <v>470</v>
      </c>
      <c r="U36" s="3" t="s">
        <v>471</v>
      </c>
      <c r="V36" s="3" t="s">
        <v>472</v>
      </c>
    </row>
    <row r="37" spans="1:22">
      <c r="A37" s="2">
        <v>999223372043492</v>
      </c>
      <c r="B37" s="3" t="s">
        <v>606</v>
      </c>
      <c r="C37" s="3" t="s">
        <v>615</v>
      </c>
      <c r="D37" s="3" t="s">
        <v>616</v>
      </c>
      <c r="E37" s="3" t="s">
        <v>181</v>
      </c>
      <c r="F37" s="3" t="s">
        <v>539</v>
      </c>
      <c r="G37" s="3" t="s">
        <v>457</v>
      </c>
      <c r="H37" s="3" t="s">
        <v>461</v>
      </c>
      <c r="I37" s="3" t="s">
        <v>617</v>
      </c>
      <c r="J37" s="3" t="s">
        <v>463</v>
      </c>
      <c r="K37" s="3" t="s">
        <v>617</v>
      </c>
      <c r="L37" s="3" t="s">
        <v>617</v>
      </c>
      <c r="M37" s="3" t="s">
        <v>464</v>
      </c>
      <c r="N37" s="3" t="s">
        <v>464</v>
      </c>
      <c r="O37" s="3" t="s">
        <v>465</v>
      </c>
      <c r="P37" s="3" t="s">
        <v>466</v>
      </c>
      <c r="Q37" s="3" t="s">
        <v>467</v>
      </c>
      <c r="R37" s="3" t="s">
        <v>618</v>
      </c>
      <c r="S37" s="3" t="s">
        <v>469</v>
      </c>
      <c r="T37" s="3" t="s">
        <v>470</v>
      </c>
      <c r="U37" s="3" t="s">
        <v>471</v>
      </c>
      <c r="V37" s="3" t="s">
        <v>472</v>
      </c>
    </row>
    <row r="38" spans="1:22">
      <c r="A38" s="2">
        <v>999223370098778</v>
      </c>
      <c r="B38" s="3" t="s">
        <v>606</v>
      </c>
      <c r="C38" s="3" t="s">
        <v>619</v>
      </c>
      <c r="D38" s="3" t="s">
        <v>586</v>
      </c>
      <c r="E38" s="3" t="s">
        <v>90</v>
      </c>
      <c r="F38" s="3" t="s">
        <v>539</v>
      </c>
      <c r="G38" s="3" t="s">
        <v>525</v>
      </c>
      <c r="H38" s="3" t="s">
        <v>461</v>
      </c>
      <c r="I38" s="3" t="s">
        <v>620</v>
      </c>
      <c r="J38" s="3" t="s">
        <v>463</v>
      </c>
      <c r="K38" s="3" t="s">
        <v>620</v>
      </c>
      <c r="L38" s="3" t="s">
        <v>620</v>
      </c>
      <c r="M38" s="3" t="s">
        <v>464</v>
      </c>
      <c r="N38" s="3" t="s">
        <v>464</v>
      </c>
      <c r="O38" s="3" t="s">
        <v>465</v>
      </c>
      <c r="P38" s="3" t="s">
        <v>466</v>
      </c>
      <c r="Q38" s="3" t="s">
        <v>467</v>
      </c>
      <c r="R38" s="3" t="s">
        <v>621</v>
      </c>
      <c r="S38" s="3" t="s">
        <v>469</v>
      </c>
      <c r="T38" s="3" t="s">
        <v>470</v>
      </c>
      <c r="U38" s="3" t="s">
        <v>471</v>
      </c>
      <c r="V38" s="3" t="s">
        <v>472</v>
      </c>
    </row>
    <row r="39" spans="1:22">
      <c r="A39" s="2">
        <v>999223355455254</v>
      </c>
      <c r="B39" s="3" t="s">
        <v>622</v>
      </c>
      <c r="C39" s="3" t="s">
        <v>623</v>
      </c>
      <c r="D39" s="3" t="s">
        <v>624</v>
      </c>
      <c r="E39" s="3" t="s">
        <v>625</v>
      </c>
      <c r="F39" s="3" t="s">
        <v>539</v>
      </c>
      <c r="G39" s="3" t="s">
        <v>525</v>
      </c>
      <c r="H39" s="3" t="s">
        <v>461</v>
      </c>
      <c r="I39" s="3" t="s">
        <v>626</v>
      </c>
      <c r="J39" s="3" t="s">
        <v>463</v>
      </c>
      <c r="K39" s="3" t="s">
        <v>626</v>
      </c>
      <c r="L39" s="3" t="s">
        <v>626</v>
      </c>
      <c r="M39" s="3" t="s">
        <v>464</v>
      </c>
      <c r="N39" s="3" t="s">
        <v>464</v>
      </c>
      <c r="O39" s="3" t="s">
        <v>465</v>
      </c>
      <c r="P39" s="3" t="s">
        <v>466</v>
      </c>
      <c r="Q39" s="3" t="s">
        <v>467</v>
      </c>
      <c r="R39" s="3" t="s">
        <v>627</v>
      </c>
      <c r="S39" s="3" t="s">
        <v>469</v>
      </c>
      <c r="T39" s="3" t="s">
        <v>470</v>
      </c>
      <c r="U39" s="3" t="s">
        <v>471</v>
      </c>
      <c r="V39" s="3" t="s">
        <v>472</v>
      </c>
    </row>
    <row r="40" spans="1:22">
      <c r="A40" s="2">
        <v>999223351676087</v>
      </c>
      <c r="B40" s="3" t="s">
        <v>628</v>
      </c>
      <c r="C40" s="3" t="s">
        <v>629</v>
      </c>
      <c r="D40" s="3" t="s">
        <v>630</v>
      </c>
      <c r="E40" s="3" t="s">
        <v>295</v>
      </c>
      <c r="F40" s="3" t="s">
        <v>525</v>
      </c>
      <c r="G40" s="3" t="s">
        <v>460</v>
      </c>
      <c r="H40" s="3" t="s">
        <v>461</v>
      </c>
      <c r="I40" s="3" t="s">
        <v>631</v>
      </c>
      <c r="J40" s="3" t="s">
        <v>463</v>
      </c>
      <c r="K40" s="3" t="s">
        <v>631</v>
      </c>
      <c r="L40" s="3" t="s">
        <v>631</v>
      </c>
      <c r="M40" s="3" t="s">
        <v>464</v>
      </c>
      <c r="N40" s="3" t="s">
        <v>464</v>
      </c>
      <c r="O40" s="3" t="s">
        <v>465</v>
      </c>
      <c r="P40" s="3" t="s">
        <v>466</v>
      </c>
      <c r="Q40" s="3" t="s">
        <v>467</v>
      </c>
      <c r="R40" s="3" t="s">
        <v>632</v>
      </c>
      <c r="S40" s="3" t="s">
        <v>469</v>
      </c>
      <c r="T40" s="3" t="s">
        <v>470</v>
      </c>
      <c r="U40" s="3" t="s">
        <v>471</v>
      </c>
      <c r="V40" s="3" t="s">
        <v>472</v>
      </c>
    </row>
    <row r="41" spans="1:22">
      <c r="A41" s="2">
        <v>999223351418380</v>
      </c>
      <c r="B41" s="3" t="s">
        <v>628</v>
      </c>
      <c r="C41" s="3" t="s">
        <v>633</v>
      </c>
      <c r="D41" s="3" t="s">
        <v>634</v>
      </c>
      <c r="E41" s="3" t="s">
        <v>290</v>
      </c>
      <c r="F41" s="3" t="s">
        <v>457</v>
      </c>
      <c r="G41" s="3" t="s">
        <v>460</v>
      </c>
      <c r="H41" s="3" t="s">
        <v>461</v>
      </c>
      <c r="I41" s="3" t="s">
        <v>635</v>
      </c>
      <c r="J41" s="3" t="s">
        <v>463</v>
      </c>
      <c r="K41" s="3" t="s">
        <v>635</v>
      </c>
      <c r="L41" s="3" t="s">
        <v>635</v>
      </c>
      <c r="M41" s="3" t="s">
        <v>464</v>
      </c>
      <c r="N41" s="3" t="s">
        <v>464</v>
      </c>
      <c r="O41" s="3" t="s">
        <v>465</v>
      </c>
      <c r="P41" s="3" t="s">
        <v>466</v>
      </c>
      <c r="Q41" s="3" t="s">
        <v>467</v>
      </c>
      <c r="R41" s="3" t="s">
        <v>636</v>
      </c>
      <c r="S41" s="3" t="s">
        <v>469</v>
      </c>
      <c r="T41" s="3" t="s">
        <v>470</v>
      </c>
      <c r="U41" s="3" t="s">
        <v>471</v>
      </c>
      <c r="V41" s="3" t="s">
        <v>472</v>
      </c>
    </row>
    <row r="42" spans="1:22">
      <c r="A42" s="2">
        <v>999223350082970</v>
      </c>
      <c r="B42" s="3" t="s">
        <v>628</v>
      </c>
      <c r="C42" s="3" t="s">
        <v>637</v>
      </c>
      <c r="D42" s="3" t="s">
        <v>638</v>
      </c>
      <c r="E42" s="3" t="s">
        <v>284</v>
      </c>
      <c r="F42" s="3" t="s">
        <v>457</v>
      </c>
      <c r="G42" s="3" t="s">
        <v>460</v>
      </c>
      <c r="H42" s="3" t="s">
        <v>461</v>
      </c>
      <c r="I42" s="3" t="s">
        <v>639</v>
      </c>
      <c r="J42" s="3" t="s">
        <v>463</v>
      </c>
      <c r="K42" s="3" t="s">
        <v>639</v>
      </c>
      <c r="L42" s="3" t="s">
        <v>639</v>
      </c>
      <c r="M42" s="3" t="s">
        <v>464</v>
      </c>
      <c r="N42" s="3" t="s">
        <v>464</v>
      </c>
      <c r="O42" s="3" t="s">
        <v>465</v>
      </c>
      <c r="P42" s="3" t="s">
        <v>466</v>
      </c>
      <c r="Q42" s="3" t="s">
        <v>467</v>
      </c>
      <c r="R42" s="3" t="s">
        <v>640</v>
      </c>
      <c r="S42" s="3" t="s">
        <v>469</v>
      </c>
      <c r="T42" s="3" t="s">
        <v>470</v>
      </c>
      <c r="U42" s="3" t="s">
        <v>471</v>
      </c>
      <c r="V42" s="3" t="s">
        <v>472</v>
      </c>
    </row>
    <row r="43" spans="1:22">
      <c r="A43" s="2">
        <v>999223343425856</v>
      </c>
      <c r="B43" s="3" t="s">
        <v>628</v>
      </c>
      <c r="C43" s="3" t="s">
        <v>641</v>
      </c>
      <c r="D43" s="3" t="s">
        <v>642</v>
      </c>
      <c r="E43" s="3" t="s">
        <v>280</v>
      </c>
      <c r="F43" s="3" t="s">
        <v>457</v>
      </c>
      <c r="G43" s="3" t="s">
        <v>460</v>
      </c>
      <c r="H43" s="3" t="s">
        <v>461</v>
      </c>
      <c r="I43" s="3" t="s">
        <v>643</v>
      </c>
      <c r="J43" s="3" t="s">
        <v>463</v>
      </c>
      <c r="K43" s="3" t="s">
        <v>643</v>
      </c>
      <c r="L43" s="3" t="s">
        <v>643</v>
      </c>
      <c r="M43" s="3" t="s">
        <v>464</v>
      </c>
      <c r="N43" s="3" t="s">
        <v>464</v>
      </c>
      <c r="O43" s="3" t="s">
        <v>465</v>
      </c>
      <c r="P43" s="3" t="s">
        <v>466</v>
      </c>
      <c r="Q43" s="3" t="s">
        <v>467</v>
      </c>
      <c r="R43" s="3" t="s">
        <v>644</v>
      </c>
      <c r="S43" s="3" t="s">
        <v>469</v>
      </c>
      <c r="T43" s="3" t="s">
        <v>470</v>
      </c>
      <c r="U43" s="3" t="s">
        <v>471</v>
      </c>
      <c r="V43" s="3" t="s">
        <v>472</v>
      </c>
    </row>
    <row r="44" spans="1:22">
      <c r="A44" s="2">
        <v>999223343007757</v>
      </c>
      <c r="B44" s="3" t="s">
        <v>628</v>
      </c>
      <c r="C44" s="3" t="s">
        <v>645</v>
      </c>
      <c r="D44" s="3" t="s">
        <v>646</v>
      </c>
      <c r="E44" s="3" t="s">
        <v>275</v>
      </c>
      <c r="F44" s="3" t="s">
        <v>525</v>
      </c>
      <c r="G44" s="3" t="s">
        <v>460</v>
      </c>
      <c r="H44" s="3" t="s">
        <v>461</v>
      </c>
      <c r="I44" s="3" t="s">
        <v>647</v>
      </c>
      <c r="J44" s="3" t="s">
        <v>463</v>
      </c>
      <c r="K44" s="3" t="s">
        <v>647</v>
      </c>
      <c r="L44" s="3" t="s">
        <v>647</v>
      </c>
      <c r="M44" s="3" t="s">
        <v>464</v>
      </c>
      <c r="N44" s="3" t="s">
        <v>464</v>
      </c>
      <c r="O44" s="3" t="s">
        <v>465</v>
      </c>
      <c r="P44" s="3" t="s">
        <v>466</v>
      </c>
      <c r="Q44" s="3" t="s">
        <v>467</v>
      </c>
      <c r="R44" s="3" t="s">
        <v>648</v>
      </c>
      <c r="S44" s="3" t="s">
        <v>469</v>
      </c>
      <c r="T44" s="3" t="s">
        <v>470</v>
      </c>
      <c r="U44" s="3" t="s">
        <v>471</v>
      </c>
      <c r="V44" s="3" t="s">
        <v>472</v>
      </c>
    </row>
    <row r="45" spans="1:22">
      <c r="A45" s="2">
        <v>999223338441139</v>
      </c>
      <c r="B45" s="3" t="s">
        <v>649</v>
      </c>
      <c r="C45" s="3" t="s">
        <v>650</v>
      </c>
      <c r="D45" s="3" t="s">
        <v>651</v>
      </c>
      <c r="E45" s="3" t="s">
        <v>79</v>
      </c>
      <c r="F45" s="3" t="s">
        <v>606</v>
      </c>
      <c r="G45" s="3" t="s">
        <v>525</v>
      </c>
      <c r="H45" s="3" t="s">
        <v>461</v>
      </c>
      <c r="I45" s="3" t="s">
        <v>652</v>
      </c>
      <c r="J45" s="3" t="s">
        <v>463</v>
      </c>
      <c r="K45" s="3" t="s">
        <v>652</v>
      </c>
      <c r="L45" s="3" t="s">
        <v>652</v>
      </c>
      <c r="M45" s="3" t="s">
        <v>464</v>
      </c>
      <c r="N45" s="3" t="s">
        <v>464</v>
      </c>
      <c r="O45" s="3" t="s">
        <v>465</v>
      </c>
      <c r="P45" s="3" t="s">
        <v>466</v>
      </c>
      <c r="Q45" s="3" t="s">
        <v>467</v>
      </c>
      <c r="R45" s="3" t="s">
        <v>653</v>
      </c>
      <c r="S45" s="3" t="s">
        <v>469</v>
      </c>
      <c r="T45" s="3" t="s">
        <v>470</v>
      </c>
      <c r="U45" s="3" t="s">
        <v>471</v>
      </c>
      <c r="V45" s="3" t="s">
        <v>472</v>
      </c>
    </row>
    <row r="46" spans="1:22">
      <c r="A46" s="2">
        <v>999223338411597</v>
      </c>
      <c r="B46" s="3" t="s">
        <v>649</v>
      </c>
      <c r="C46" s="3" t="s">
        <v>654</v>
      </c>
      <c r="D46" s="3" t="s">
        <v>651</v>
      </c>
      <c r="E46" s="3" t="s">
        <v>75</v>
      </c>
      <c r="F46" s="3" t="s">
        <v>606</v>
      </c>
      <c r="G46" s="3" t="s">
        <v>525</v>
      </c>
      <c r="H46" s="3" t="s">
        <v>461</v>
      </c>
      <c r="I46" s="3" t="s">
        <v>652</v>
      </c>
      <c r="J46" s="3" t="s">
        <v>463</v>
      </c>
      <c r="K46" s="3" t="s">
        <v>652</v>
      </c>
      <c r="L46" s="3" t="s">
        <v>652</v>
      </c>
      <c r="M46" s="3" t="s">
        <v>464</v>
      </c>
      <c r="N46" s="3" t="s">
        <v>464</v>
      </c>
      <c r="O46" s="3" t="s">
        <v>465</v>
      </c>
      <c r="P46" s="3" t="s">
        <v>466</v>
      </c>
      <c r="Q46" s="3" t="s">
        <v>467</v>
      </c>
      <c r="R46" s="3" t="s">
        <v>655</v>
      </c>
      <c r="S46" s="3" t="s">
        <v>469</v>
      </c>
      <c r="T46" s="3" t="s">
        <v>470</v>
      </c>
      <c r="U46" s="3" t="s">
        <v>471</v>
      </c>
      <c r="V46" s="3" t="s">
        <v>472</v>
      </c>
    </row>
    <row r="47" spans="1:22">
      <c r="A47" s="2">
        <v>999223337111025</v>
      </c>
      <c r="B47" s="3" t="s">
        <v>649</v>
      </c>
      <c r="C47" s="3" t="s">
        <v>656</v>
      </c>
      <c r="D47" s="3" t="s">
        <v>657</v>
      </c>
      <c r="E47" s="3" t="s">
        <v>269</v>
      </c>
      <c r="F47" s="3" t="s">
        <v>457</v>
      </c>
      <c r="G47" s="3" t="s">
        <v>460</v>
      </c>
      <c r="H47" s="3" t="s">
        <v>461</v>
      </c>
      <c r="I47" s="3" t="s">
        <v>658</v>
      </c>
      <c r="J47" s="3" t="s">
        <v>463</v>
      </c>
      <c r="K47" s="3" t="s">
        <v>658</v>
      </c>
      <c r="L47" s="3" t="s">
        <v>658</v>
      </c>
      <c r="M47" s="3" t="s">
        <v>464</v>
      </c>
      <c r="N47" s="3" t="s">
        <v>464</v>
      </c>
      <c r="O47" s="3" t="s">
        <v>465</v>
      </c>
      <c r="P47" s="3" t="s">
        <v>466</v>
      </c>
      <c r="Q47" s="3" t="s">
        <v>467</v>
      </c>
      <c r="R47" s="3" t="s">
        <v>659</v>
      </c>
      <c r="S47" s="3" t="s">
        <v>469</v>
      </c>
      <c r="T47" s="3" t="s">
        <v>470</v>
      </c>
      <c r="U47" s="3" t="s">
        <v>471</v>
      </c>
      <c r="V47" s="3" t="s">
        <v>472</v>
      </c>
    </row>
    <row r="48" spans="1:22">
      <c r="A48" s="2">
        <v>999223324443159</v>
      </c>
      <c r="B48" s="3" t="s">
        <v>649</v>
      </c>
      <c r="C48" s="3" t="s">
        <v>660</v>
      </c>
      <c r="D48" s="3" t="s">
        <v>638</v>
      </c>
      <c r="E48" s="3" t="s">
        <v>260</v>
      </c>
      <c r="F48" s="3" t="s">
        <v>457</v>
      </c>
      <c r="G48" s="3" t="s">
        <v>460</v>
      </c>
      <c r="H48" s="3" t="s">
        <v>461</v>
      </c>
      <c r="I48" s="3" t="s">
        <v>661</v>
      </c>
      <c r="J48" s="3" t="s">
        <v>463</v>
      </c>
      <c r="K48" s="3" t="s">
        <v>661</v>
      </c>
      <c r="L48" s="3" t="s">
        <v>661</v>
      </c>
      <c r="M48" s="3" t="s">
        <v>464</v>
      </c>
      <c r="N48" s="3" t="s">
        <v>464</v>
      </c>
      <c r="O48" s="3" t="s">
        <v>465</v>
      </c>
      <c r="P48" s="3" t="s">
        <v>466</v>
      </c>
      <c r="Q48" s="3" t="s">
        <v>467</v>
      </c>
      <c r="R48" s="3" t="s">
        <v>662</v>
      </c>
      <c r="S48" s="3" t="s">
        <v>469</v>
      </c>
      <c r="T48" s="3" t="s">
        <v>470</v>
      </c>
      <c r="U48" s="3" t="s">
        <v>471</v>
      </c>
      <c r="V48" s="3" t="s">
        <v>472</v>
      </c>
    </row>
    <row r="49" spans="1:22">
      <c r="A49" s="2">
        <v>999223320598120</v>
      </c>
      <c r="B49" s="3" t="s">
        <v>663</v>
      </c>
      <c r="C49" s="3" t="s">
        <v>664</v>
      </c>
      <c r="D49" s="3" t="s">
        <v>665</v>
      </c>
      <c r="E49" s="3" t="s">
        <v>255</v>
      </c>
      <c r="F49" s="3" t="s">
        <v>457</v>
      </c>
      <c r="G49" s="3" t="s">
        <v>460</v>
      </c>
      <c r="H49" s="3" t="s">
        <v>461</v>
      </c>
      <c r="I49" s="3" t="s">
        <v>666</v>
      </c>
      <c r="J49" s="3" t="s">
        <v>463</v>
      </c>
      <c r="K49" s="3" t="s">
        <v>666</v>
      </c>
      <c r="L49" s="3" t="s">
        <v>666</v>
      </c>
      <c r="M49" s="3" t="s">
        <v>464</v>
      </c>
      <c r="N49" s="3" t="s">
        <v>464</v>
      </c>
      <c r="O49" s="3" t="s">
        <v>465</v>
      </c>
      <c r="P49" s="3" t="s">
        <v>466</v>
      </c>
      <c r="Q49" s="3" t="s">
        <v>467</v>
      </c>
      <c r="R49" s="3" t="s">
        <v>667</v>
      </c>
      <c r="S49" s="3" t="s">
        <v>469</v>
      </c>
      <c r="T49" s="3" t="s">
        <v>470</v>
      </c>
      <c r="U49" s="3" t="s">
        <v>471</v>
      </c>
      <c r="V49" s="3" t="s">
        <v>472</v>
      </c>
    </row>
    <row r="50" spans="1:22">
      <c r="A50" s="2">
        <v>999223308414950</v>
      </c>
      <c r="B50" s="3" t="s">
        <v>663</v>
      </c>
      <c r="C50" s="3" t="s">
        <v>668</v>
      </c>
      <c r="D50" s="3" t="s">
        <v>669</v>
      </c>
      <c r="E50" s="3" t="s">
        <v>250</v>
      </c>
      <c r="F50" s="3" t="s">
        <v>525</v>
      </c>
      <c r="G50" s="3" t="s">
        <v>460</v>
      </c>
      <c r="H50" s="3" t="s">
        <v>461</v>
      </c>
      <c r="I50" s="3" t="s">
        <v>670</v>
      </c>
      <c r="J50" s="3" t="s">
        <v>463</v>
      </c>
      <c r="K50" s="3" t="s">
        <v>670</v>
      </c>
      <c r="L50" s="3" t="s">
        <v>670</v>
      </c>
      <c r="M50" s="3" t="s">
        <v>464</v>
      </c>
      <c r="N50" s="3" t="s">
        <v>464</v>
      </c>
      <c r="O50" s="3" t="s">
        <v>465</v>
      </c>
      <c r="P50" s="3" t="s">
        <v>466</v>
      </c>
      <c r="Q50" s="3" t="s">
        <v>467</v>
      </c>
      <c r="R50" s="3" t="s">
        <v>671</v>
      </c>
      <c r="S50" s="3" t="s">
        <v>469</v>
      </c>
      <c r="T50" s="3" t="s">
        <v>470</v>
      </c>
      <c r="U50" s="3" t="s">
        <v>471</v>
      </c>
      <c r="V50" s="3" t="s">
        <v>472</v>
      </c>
    </row>
    <row r="51" spans="1:22">
      <c r="A51" s="2">
        <v>999223307769861</v>
      </c>
      <c r="B51" s="3" t="s">
        <v>663</v>
      </c>
      <c r="C51" s="3" t="s">
        <v>672</v>
      </c>
      <c r="D51" s="3" t="s">
        <v>673</v>
      </c>
      <c r="E51" s="3" t="s">
        <v>69</v>
      </c>
      <c r="F51" s="3" t="s">
        <v>563</v>
      </c>
      <c r="G51" s="3" t="s">
        <v>525</v>
      </c>
      <c r="H51" s="3" t="s">
        <v>461</v>
      </c>
      <c r="I51" s="3" t="s">
        <v>674</v>
      </c>
      <c r="J51" s="3" t="s">
        <v>463</v>
      </c>
      <c r="K51" s="3" t="s">
        <v>674</v>
      </c>
      <c r="L51" s="3" t="s">
        <v>674</v>
      </c>
      <c r="M51" s="3" t="s">
        <v>464</v>
      </c>
      <c r="N51" s="3" t="s">
        <v>464</v>
      </c>
      <c r="O51" s="3" t="s">
        <v>465</v>
      </c>
      <c r="P51" s="3" t="s">
        <v>466</v>
      </c>
      <c r="Q51" s="3" t="s">
        <v>467</v>
      </c>
      <c r="R51" s="3" t="s">
        <v>675</v>
      </c>
      <c r="S51" s="3" t="s">
        <v>469</v>
      </c>
      <c r="T51" s="3" t="s">
        <v>470</v>
      </c>
      <c r="U51" s="3" t="s">
        <v>471</v>
      </c>
      <c r="V51" s="3" t="s">
        <v>472</v>
      </c>
    </row>
    <row r="52" spans="1:22">
      <c r="A52" s="2">
        <v>999223301397338</v>
      </c>
      <c r="B52" s="3" t="s">
        <v>676</v>
      </c>
      <c r="C52" s="3" t="s">
        <v>677</v>
      </c>
      <c r="D52" s="3" t="s">
        <v>678</v>
      </c>
      <c r="E52" s="3" t="s">
        <v>175</v>
      </c>
      <c r="F52" s="3" t="s">
        <v>622</v>
      </c>
      <c r="G52" s="3" t="s">
        <v>457</v>
      </c>
      <c r="H52" s="3" t="s">
        <v>461</v>
      </c>
      <c r="I52" s="3" t="s">
        <v>679</v>
      </c>
      <c r="J52" s="3" t="s">
        <v>463</v>
      </c>
      <c r="K52" s="3" t="s">
        <v>679</v>
      </c>
      <c r="L52" s="3" t="s">
        <v>679</v>
      </c>
      <c r="M52" s="3" t="s">
        <v>464</v>
      </c>
      <c r="N52" s="3" t="s">
        <v>464</v>
      </c>
      <c r="O52" s="3" t="s">
        <v>465</v>
      </c>
      <c r="P52" s="3" t="s">
        <v>466</v>
      </c>
      <c r="Q52" s="3" t="s">
        <v>467</v>
      </c>
      <c r="R52" s="3" t="s">
        <v>680</v>
      </c>
      <c r="S52" s="3" t="s">
        <v>469</v>
      </c>
      <c r="T52" s="3" t="s">
        <v>470</v>
      </c>
      <c r="U52" s="3" t="s">
        <v>471</v>
      </c>
      <c r="V52" s="3" t="s">
        <v>472</v>
      </c>
    </row>
    <row r="53" spans="1:22">
      <c r="A53" s="2">
        <v>999223299689927</v>
      </c>
      <c r="B53" s="3" t="s">
        <v>676</v>
      </c>
      <c r="C53" s="3" t="s">
        <v>681</v>
      </c>
      <c r="D53" s="3" t="s">
        <v>565</v>
      </c>
      <c r="E53" s="3" t="s">
        <v>63</v>
      </c>
      <c r="F53" s="3" t="s">
        <v>539</v>
      </c>
      <c r="G53" s="3" t="s">
        <v>525</v>
      </c>
      <c r="H53" s="3" t="s">
        <v>461</v>
      </c>
      <c r="I53" s="3" t="s">
        <v>682</v>
      </c>
      <c r="J53" s="3" t="s">
        <v>463</v>
      </c>
      <c r="K53" s="3" t="s">
        <v>682</v>
      </c>
      <c r="L53" s="3" t="s">
        <v>682</v>
      </c>
      <c r="M53" s="3" t="s">
        <v>464</v>
      </c>
      <c r="N53" s="3" t="s">
        <v>464</v>
      </c>
      <c r="O53" s="3" t="s">
        <v>465</v>
      </c>
      <c r="P53" s="3" t="s">
        <v>466</v>
      </c>
      <c r="Q53" s="3" t="s">
        <v>467</v>
      </c>
      <c r="R53" s="3" t="s">
        <v>683</v>
      </c>
      <c r="S53" s="3" t="s">
        <v>469</v>
      </c>
      <c r="T53" s="3" t="s">
        <v>470</v>
      </c>
      <c r="U53" s="3" t="s">
        <v>471</v>
      </c>
      <c r="V53" s="3" t="s">
        <v>472</v>
      </c>
    </row>
    <row r="54" spans="1:22">
      <c r="A54" s="2">
        <v>999223297376960</v>
      </c>
      <c r="B54" s="3" t="s">
        <v>676</v>
      </c>
      <c r="C54" s="3" t="s">
        <v>684</v>
      </c>
      <c r="D54" s="3" t="s">
        <v>685</v>
      </c>
      <c r="E54" s="3" t="s">
        <v>58</v>
      </c>
      <c r="F54" s="3" t="s">
        <v>563</v>
      </c>
      <c r="G54" s="3" t="s">
        <v>525</v>
      </c>
      <c r="H54" s="3" t="s">
        <v>461</v>
      </c>
      <c r="I54" s="3" t="s">
        <v>686</v>
      </c>
      <c r="J54" s="3" t="s">
        <v>463</v>
      </c>
      <c r="K54" s="3" t="s">
        <v>686</v>
      </c>
      <c r="L54" s="3" t="s">
        <v>686</v>
      </c>
      <c r="M54" s="3" t="s">
        <v>464</v>
      </c>
      <c r="N54" s="3" t="s">
        <v>464</v>
      </c>
      <c r="O54" s="3" t="s">
        <v>465</v>
      </c>
      <c r="P54" s="3" t="s">
        <v>466</v>
      </c>
      <c r="Q54" s="3" t="s">
        <v>467</v>
      </c>
      <c r="R54" s="3" t="s">
        <v>687</v>
      </c>
      <c r="S54" s="3" t="s">
        <v>469</v>
      </c>
      <c r="T54" s="3" t="s">
        <v>470</v>
      </c>
      <c r="U54" s="3" t="s">
        <v>471</v>
      </c>
      <c r="V54" s="3" t="s">
        <v>472</v>
      </c>
    </row>
    <row r="55" spans="1:22">
      <c r="A55" s="2">
        <v>999223275922063</v>
      </c>
      <c r="B55" s="3" t="s">
        <v>688</v>
      </c>
      <c r="C55" s="3" t="s">
        <v>689</v>
      </c>
      <c r="D55" s="3" t="s">
        <v>690</v>
      </c>
      <c r="E55" s="3" t="s">
        <v>245</v>
      </c>
      <c r="F55" s="3" t="s">
        <v>539</v>
      </c>
      <c r="G55" s="3" t="s">
        <v>460</v>
      </c>
      <c r="H55" s="3" t="s">
        <v>461</v>
      </c>
      <c r="I55" s="3" t="s">
        <v>691</v>
      </c>
      <c r="J55" s="3" t="s">
        <v>463</v>
      </c>
      <c r="K55" s="3" t="s">
        <v>691</v>
      </c>
      <c r="L55" s="3" t="s">
        <v>691</v>
      </c>
      <c r="M55" s="3" t="s">
        <v>464</v>
      </c>
      <c r="N55" s="3" t="s">
        <v>464</v>
      </c>
      <c r="O55" s="3" t="s">
        <v>465</v>
      </c>
      <c r="P55" s="3" t="s">
        <v>466</v>
      </c>
      <c r="Q55" s="3" t="s">
        <v>467</v>
      </c>
      <c r="R55" s="3" t="s">
        <v>692</v>
      </c>
      <c r="S55" s="3" t="s">
        <v>469</v>
      </c>
      <c r="T55" s="3" t="s">
        <v>470</v>
      </c>
      <c r="U55" s="3" t="s">
        <v>471</v>
      </c>
      <c r="V55" s="3" t="s">
        <v>472</v>
      </c>
    </row>
    <row r="56" spans="1:22">
      <c r="A56" s="2">
        <v>999223271603645</v>
      </c>
      <c r="B56" s="3" t="s">
        <v>688</v>
      </c>
      <c r="C56" s="3" t="s">
        <v>693</v>
      </c>
      <c r="D56" s="3" t="s">
        <v>694</v>
      </c>
      <c r="E56" s="3" t="s">
        <v>240</v>
      </c>
      <c r="F56" s="3" t="s">
        <v>457</v>
      </c>
      <c r="G56" s="3" t="s">
        <v>460</v>
      </c>
      <c r="H56" s="3" t="s">
        <v>461</v>
      </c>
      <c r="I56" s="3" t="s">
        <v>695</v>
      </c>
      <c r="J56" s="3" t="s">
        <v>463</v>
      </c>
      <c r="K56" s="3" t="s">
        <v>695</v>
      </c>
      <c r="L56" s="3" t="s">
        <v>695</v>
      </c>
      <c r="M56" s="3" t="s">
        <v>464</v>
      </c>
      <c r="N56" s="3" t="s">
        <v>464</v>
      </c>
      <c r="O56" s="3" t="s">
        <v>465</v>
      </c>
      <c r="P56" s="3" t="s">
        <v>466</v>
      </c>
      <c r="Q56" s="3" t="s">
        <v>467</v>
      </c>
      <c r="R56" s="3" t="s">
        <v>696</v>
      </c>
      <c r="S56" s="3" t="s">
        <v>469</v>
      </c>
      <c r="T56" s="3" t="s">
        <v>470</v>
      </c>
      <c r="U56" s="3" t="s">
        <v>471</v>
      </c>
      <c r="V56" s="3" t="s">
        <v>472</v>
      </c>
    </row>
    <row r="57" spans="1:22">
      <c r="A57" s="2">
        <v>999223258071595</v>
      </c>
      <c r="B57" s="3" t="s">
        <v>697</v>
      </c>
      <c r="C57" s="3" t="s">
        <v>698</v>
      </c>
      <c r="D57" s="3" t="s">
        <v>699</v>
      </c>
      <c r="E57" s="3" t="s">
        <v>51</v>
      </c>
      <c r="F57" s="3" t="s">
        <v>539</v>
      </c>
      <c r="G57" s="3" t="s">
        <v>525</v>
      </c>
      <c r="H57" s="3" t="s">
        <v>461</v>
      </c>
      <c r="I57" s="3" t="s">
        <v>582</v>
      </c>
      <c r="J57" s="3" t="s">
        <v>463</v>
      </c>
      <c r="K57" s="3" t="s">
        <v>582</v>
      </c>
      <c r="L57" s="3" t="s">
        <v>582</v>
      </c>
      <c r="M57" s="3" t="s">
        <v>464</v>
      </c>
      <c r="N57" s="3" t="s">
        <v>464</v>
      </c>
      <c r="O57" s="3" t="s">
        <v>465</v>
      </c>
      <c r="P57" s="3" t="s">
        <v>466</v>
      </c>
      <c r="Q57" s="3" t="s">
        <v>467</v>
      </c>
      <c r="R57" s="3" t="s">
        <v>700</v>
      </c>
      <c r="S57" s="3" t="s">
        <v>469</v>
      </c>
      <c r="T57" s="3" t="s">
        <v>470</v>
      </c>
      <c r="U57" s="3" t="s">
        <v>471</v>
      </c>
      <c r="V57" s="3" t="s">
        <v>472</v>
      </c>
    </row>
    <row r="58" spans="1:22">
      <c r="A58" s="2">
        <v>999223243509116</v>
      </c>
      <c r="B58" s="3" t="s">
        <v>701</v>
      </c>
      <c r="C58" s="3" t="s">
        <v>702</v>
      </c>
      <c r="D58" s="3" t="s">
        <v>703</v>
      </c>
      <c r="E58" s="3" t="s">
        <v>704</v>
      </c>
      <c r="F58" s="3" t="s">
        <v>525</v>
      </c>
      <c r="G58" s="3" t="s">
        <v>460</v>
      </c>
      <c r="H58" s="3" t="s">
        <v>461</v>
      </c>
      <c r="I58" s="3" t="s">
        <v>705</v>
      </c>
      <c r="J58" s="3" t="s">
        <v>463</v>
      </c>
      <c r="K58" s="3" t="s">
        <v>705</v>
      </c>
      <c r="L58" s="3" t="s">
        <v>705</v>
      </c>
      <c r="M58" s="3" t="s">
        <v>464</v>
      </c>
      <c r="N58" s="3" t="s">
        <v>464</v>
      </c>
      <c r="O58" s="3" t="s">
        <v>465</v>
      </c>
      <c r="P58" s="3" t="s">
        <v>466</v>
      </c>
      <c r="Q58" s="3" t="s">
        <v>467</v>
      </c>
      <c r="R58" s="3" t="s">
        <v>706</v>
      </c>
      <c r="S58" s="3" t="s">
        <v>469</v>
      </c>
      <c r="T58" s="3" t="s">
        <v>470</v>
      </c>
      <c r="U58" s="3" t="s">
        <v>471</v>
      </c>
      <c r="V58" s="3" t="s">
        <v>472</v>
      </c>
    </row>
    <row r="59" spans="1:22">
      <c r="A59" s="2">
        <v>999223239394590</v>
      </c>
      <c r="B59" s="3" t="s">
        <v>701</v>
      </c>
      <c r="C59" s="3" t="s">
        <v>707</v>
      </c>
      <c r="D59" s="3" t="s">
        <v>708</v>
      </c>
      <c r="E59" s="3" t="s">
        <v>40</v>
      </c>
      <c r="F59" s="3" t="s">
        <v>584</v>
      </c>
      <c r="G59" s="3" t="s">
        <v>525</v>
      </c>
      <c r="H59" s="3" t="s">
        <v>461</v>
      </c>
      <c r="I59" s="3" t="s">
        <v>709</v>
      </c>
      <c r="J59" s="3" t="s">
        <v>463</v>
      </c>
      <c r="K59" s="3" t="s">
        <v>709</v>
      </c>
      <c r="L59" s="3" t="s">
        <v>709</v>
      </c>
      <c r="M59" s="3" t="s">
        <v>464</v>
      </c>
      <c r="N59" s="3" t="s">
        <v>464</v>
      </c>
      <c r="O59" s="3" t="s">
        <v>465</v>
      </c>
      <c r="P59" s="3" t="s">
        <v>466</v>
      </c>
      <c r="Q59" s="3" t="s">
        <v>467</v>
      </c>
      <c r="R59" s="3" t="s">
        <v>710</v>
      </c>
      <c r="S59" s="3" t="s">
        <v>469</v>
      </c>
      <c r="T59" s="3" t="s">
        <v>470</v>
      </c>
      <c r="U59" s="3" t="s">
        <v>471</v>
      </c>
      <c r="V59" s="3" t="s">
        <v>472</v>
      </c>
    </row>
    <row r="60" spans="1:22">
      <c r="A60" s="2">
        <v>999223239204260</v>
      </c>
      <c r="B60" s="3" t="s">
        <v>701</v>
      </c>
      <c r="C60" s="3" t="s">
        <v>711</v>
      </c>
      <c r="D60" s="3" t="s">
        <v>624</v>
      </c>
      <c r="E60" s="3" t="s">
        <v>712</v>
      </c>
      <c r="F60" s="3" t="s">
        <v>584</v>
      </c>
      <c r="G60" s="3" t="s">
        <v>525</v>
      </c>
      <c r="H60" s="3" t="s">
        <v>461</v>
      </c>
      <c r="I60" s="3" t="s">
        <v>713</v>
      </c>
      <c r="J60" s="3" t="s">
        <v>463</v>
      </c>
      <c r="K60" s="3" t="s">
        <v>713</v>
      </c>
      <c r="L60" s="3" t="s">
        <v>713</v>
      </c>
      <c r="M60" s="3" t="s">
        <v>464</v>
      </c>
      <c r="N60" s="3" t="s">
        <v>464</v>
      </c>
      <c r="O60" s="3" t="s">
        <v>465</v>
      </c>
      <c r="P60" s="3" t="s">
        <v>466</v>
      </c>
      <c r="Q60" s="3" t="s">
        <v>467</v>
      </c>
      <c r="R60" s="3" t="s">
        <v>714</v>
      </c>
      <c r="S60" s="3" t="s">
        <v>469</v>
      </c>
      <c r="T60" s="3" t="s">
        <v>470</v>
      </c>
      <c r="U60" s="3" t="s">
        <v>471</v>
      </c>
      <c r="V60" s="3" t="s">
        <v>472</v>
      </c>
    </row>
    <row r="61" spans="1:22">
      <c r="A61" s="2">
        <v>999223122811441</v>
      </c>
      <c r="B61" s="3" t="s">
        <v>715</v>
      </c>
      <c r="C61" s="3" t="s">
        <v>716</v>
      </c>
      <c r="D61" s="3" t="s">
        <v>703</v>
      </c>
      <c r="E61" s="3" t="s">
        <v>717</v>
      </c>
      <c r="F61" s="3" t="s">
        <v>457</v>
      </c>
      <c r="G61" s="3" t="s">
        <v>460</v>
      </c>
      <c r="H61" s="3" t="s">
        <v>461</v>
      </c>
      <c r="I61" s="3" t="s">
        <v>718</v>
      </c>
      <c r="J61" s="3" t="s">
        <v>463</v>
      </c>
      <c r="K61" s="3" t="s">
        <v>718</v>
      </c>
      <c r="L61" s="3" t="s">
        <v>718</v>
      </c>
      <c r="M61" s="3" t="s">
        <v>464</v>
      </c>
      <c r="N61" s="3" t="s">
        <v>464</v>
      </c>
      <c r="O61" s="3" t="s">
        <v>465</v>
      </c>
      <c r="P61" s="3" t="s">
        <v>466</v>
      </c>
      <c r="Q61" s="3" t="s">
        <v>467</v>
      </c>
      <c r="R61" s="3" t="s">
        <v>719</v>
      </c>
      <c r="S61" s="3" t="s">
        <v>469</v>
      </c>
      <c r="T61" s="3" t="s">
        <v>470</v>
      </c>
      <c r="U61" s="3" t="s">
        <v>471</v>
      </c>
      <c r="V61" s="3" t="s">
        <v>472</v>
      </c>
    </row>
    <row r="62" spans="1:22">
      <c r="A62" s="2">
        <v>999223075087039</v>
      </c>
      <c r="B62" s="3" t="s">
        <v>720</v>
      </c>
      <c r="C62" s="3" t="s">
        <v>721</v>
      </c>
      <c r="D62" s="3" t="s">
        <v>722</v>
      </c>
      <c r="E62" s="3" t="s">
        <v>723</v>
      </c>
      <c r="F62" s="3" t="s">
        <v>525</v>
      </c>
      <c r="G62" s="3" t="s">
        <v>457</v>
      </c>
      <c r="H62" s="3" t="s">
        <v>461</v>
      </c>
      <c r="I62" s="3" t="s">
        <v>724</v>
      </c>
      <c r="J62" s="3" t="s">
        <v>463</v>
      </c>
      <c r="K62" s="3" t="s">
        <v>724</v>
      </c>
      <c r="L62" s="3" t="s">
        <v>724</v>
      </c>
      <c r="M62" s="3" t="s">
        <v>464</v>
      </c>
      <c r="N62" s="3" t="s">
        <v>464</v>
      </c>
      <c r="O62" s="3" t="s">
        <v>465</v>
      </c>
      <c r="P62" s="3" t="s">
        <v>466</v>
      </c>
      <c r="Q62" s="3" t="s">
        <v>467</v>
      </c>
      <c r="R62" s="3" t="s">
        <v>725</v>
      </c>
      <c r="S62" s="3" t="s">
        <v>469</v>
      </c>
      <c r="T62" s="3" t="s">
        <v>470</v>
      </c>
      <c r="U62" s="3" t="s">
        <v>471</v>
      </c>
      <c r="V62" s="3" t="s">
        <v>472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2023-04-17T01:03:13Z</dcterms:created>
  <dcterms:modified xsi:type="dcterms:W3CDTF">2023-04-17T01:38:42Z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0A3BB4D2D5164294AB3BF2679BF96DD4_12</vt:lpwstr>
  </property>
  <property fmtid="{D5CDD505-2E9C-101B-9397-08002B2CF9AE}" pid="3" name="KSOProductBuildVer">
    <vt:lpwstr>2052-11.1.0.14036</vt:lpwstr>
  </property>
</Properties>
</file>