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<sst xmlns="http://schemas.openxmlformats.org/spreadsheetml/2006/main" count="52" uniqueCount="46">
  <si>
    <t>订单号</t>
  </si>
  <si>
    <t>入住日期</t>
  </si>
  <si>
    <t>离店日期</t>
  </si>
  <si>
    <t>应收</t>
  </si>
  <si>
    <t>，</t>
  </si>
  <si>
    <t>CNY 181.8</t>
  </si>
  <si>
    <t>A230417141314911</t>
  </si>
  <si>
    <t>CNY / HKD 当前参考汇率: 1.142249941</t>
  </si>
  <si>
    <t>总计：181.8 CNY/
207.66 HKD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</si>
  <si>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</si>
  <si>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</si>
  <si>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</si>
  <si>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</si>
  <si>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</si>
  <si>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</si>
  <si>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</si>
  <si>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</si>
  <si>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</si>
  <si>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</si>
  <si>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</si>
  <si>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</si>
  <si>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</si>
  <si>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</si>
  <si>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</si>
  <si>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</si>
  <si>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</si>
  <si>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</si>
  <si>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</si>
  <si>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</si>
  <si>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2023-04-11</t>
  </si>
  <si>
    <t>3216812</t>
  </si>
  <si>
    <t>轻住·星天宇快捷宾馆</t>
  </si>
  <si>
    <t>王舒心</t>
  </si>
  <si>
    <t>2023-04-12</t>
  </si>
  <si>
    <t>退房日月结</t>
  </si>
  <si>
    <t>181.80</t>
  </si>
  <si>
    <t>RMB</t>
  </si>
  <si>
    <t>0</t>
  </si>
  <si>
    <t>0.00</t>
  </si>
  <si>
    <t>携程汇智国内直连</t>
  </si>
  <si>
    <t>1861</t>
  </si>
  <si>
    <t>2023-04-11 17:44:40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</si>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</sst>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14</xdr:col>
      <xdr:colOff>586740</xdr:colOff>
      <xdr:row>38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9738360" cy="4945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8" sqref="G8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H1" t="s">
        <v>4</v>
      </c>
    </row>
    <row r="2" spans="1:9">
      <c r="A2" s="5">
        <v>999223597474680</v>
      </c>
      <c r="B2" s="6">
        <v>45027</v>
      </c>
      <c r="C2" s="6">
        <v>45028</v>
      </c>
      <c r="D2" s="4">
        <v>181.8</v>
      </c>
      <c r="E2" t="str">
        <f>VLOOKUP(A2,HOP!A:L,12,0)</f>
        <v>181.80</v>
      </c>
      <c r="F2" t="str">
        <f>VLOOKUP(A2,HOP!A:C,3,0)</f>
        <v>3216812</v>
      </c>
      <c r="G2">
        <f>D2-E2</f>
        <v>0</v>
      </c>
      <c r="H2" t="str">
        <f>$H$1&amp;F2</f>
        <v>，3216812</v>
      </c>
      <c r="I2" t="str">
        <f>VLOOKUP(A2,HOP!A:U,21,0)</f>
        <v>直连</v>
      </c>
    </row>
    <row r="4" spans="4:4">
      <c r="D4" t="s">
        <v>5</v>
      </c>
    </row>
    <row r="7" spans="1:3">
      <c r="A7" t="s">
        <v>6</v>
      </c>
      <c r="B7">
        <v>181.8</v>
      </c>
      <c r="C7">
        <v>207.66</v>
      </c>
    </row>
    <row r="8" spans="1:1">
      <c r="A8" t="s">
        <v>7</v>
      </c>
    </row>
    <row r="9" spans="1:1">
      <c r="A9" s="7" t="s">
        <v>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6" sqref="D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</v>
      </c>
      <c r="G1" s="2" t="s">
        <v>2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</row>
    <row r="2" s="1" customFormat="1" spans="1:22">
      <c r="A2" s="3">
        <v>999223597474680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29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35</v>
      </c>
      <c r="L2" s="1" t="s">
        <v>35</v>
      </c>
      <c r="M2" s="1" t="s">
        <v>37</v>
      </c>
      <c r="N2" s="1" t="s">
        <v>37</v>
      </c>
      <c r="O2" s="1" t="s">
        <v>38</v>
      </c>
      <c r="P2" s="1" t="s">
        <v>39</v>
      </c>
      <c r="Q2" s="1" t="s">
        <v>40</v>
      </c>
      <c r="R2" s="1" t="s">
        <v>41</v>
      </c>
      <c r="S2" s="1" t="s">
        <v>42</v>
      </c>
      <c r="T2" s="1" t="s">
        <v>43</v>
      </c>
      <c r="U2" s="1" t="s">
        <v>44</v>
      </c>
      <c r="V2" s="1" t="s">
        <v>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2023-04-17T06:05:00Z</dcterms:created>
  <dcterms:modified xsi:type="dcterms:W3CDTF">2023-04-17T08:21:41Z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3ECCFA5DCD044581A1FD29C69F6FE3B6_12</vt:lpwstr>
  </property>
</Properties>
</file>