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对账!$1:$29</definedName>
  </definedNames>
  <calcPr calcId="144525"/>
</workbook>
</file>

<file path=xl/sharedStrings.xml><?xml version="1.0" encoding="utf-8"?>
<sst xmlns="http://schemas.openxmlformats.org/spreadsheetml/2006/main" count="952" uniqueCount="376">
  <si>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</si>
  <si>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</si>
  <si>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</si>
  <si>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</si>
  <si>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</si>
  <si>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</si>
  <si>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</si>
  <si>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</si>
  <si>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</si>
  <si>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</si>
  <si>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</si>
  <si>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</si>
  <si>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</si>
  <si>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</si>
  <si>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</si>
  <si>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</si>
  <si>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</si>
  <si>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</si>
  <si>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</si>
  <si>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</si>
  <si>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</si>
  <si>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</si>
  <si>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</si>
  <si>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</si>
  <si>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</si>
  <si>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999223428140955	</t>
  </si>
  <si>
    <t>Ctrip</t>
  </si>
  <si>
    <t>正常</t>
  </si>
  <si>
    <t>[普吉岛]皇家普吉城市酒店(政府卫生认证)(Royal Phuket City Hotel(SHA Extra Plus))(37244062)</t>
  </si>
  <si>
    <t>高级房&lt;2人入住&gt;&lt;不退款&gt;</t>
  </si>
  <si>
    <t>USD</t>
  </si>
  <si>
    <t>Meekaew/Supattra</t>
  </si>
  <si>
    <t>CA5326230415USD</t>
  </si>
  <si>
    <t>未提现</t>
  </si>
  <si>
    <t>携程开票</t>
  </si>
  <si>
    <t xml:space="preserve">3186547	</t>
  </si>
  <si>
    <t xml:space="preserve">885432052	</t>
  </si>
  <si>
    <t xml:space="preserve">999223428822512	</t>
  </si>
  <si>
    <t>[吉隆坡]秋杰 - 欧蒙德酒店(The Chow Kit - an Ormond Hotel)(70662178)</t>
  </si>
  <si>
    <t>小托基套房&lt;2人入住&gt;&lt;不退款&gt;</t>
  </si>
  <si>
    <t>Vas/Jeyarajah,Vas/Jeyarajah</t>
  </si>
  <si>
    <t xml:space="preserve">3186626	</t>
  </si>
  <si>
    <t xml:space="preserve">	</t>
  </si>
  <si>
    <t xml:space="preserve">999223435626790	</t>
  </si>
  <si>
    <t>[新加坡]新加坡圣淘沙索菲特度假村及水疗中心 (政府卫生认证)(Sofitel Singapore Sentosa Resort &amp; Spa (SG Clean))(37241146)</t>
  </si>
  <si>
    <t>奢华房&lt;1&gt;&lt;2人入住&gt;&lt;不退款&gt;&lt;早餐&gt;</t>
  </si>
  <si>
    <t>LIAN/YI</t>
  </si>
  <si>
    <t xml:space="preserve">3187883	</t>
  </si>
  <si>
    <t xml:space="preserve">999223460893116	</t>
  </si>
  <si>
    <t>[普吉岛]普吉岛德瓦度假酒店(政府卫生认证)(Dewa Phuket Resort &amp; Villas(SHA Extra Plus))(37205318)</t>
  </si>
  <si>
    <t>豪华房&lt;2人入住&gt;&lt;不退款&gt;</t>
  </si>
  <si>
    <t>JIN/JIYUAN,XU/JINGTING</t>
  </si>
  <si>
    <t xml:space="preserve">3192780	</t>
  </si>
  <si>
    <t xml:space="preserve">1486079684	</t>
  </si>
  <si>
    <t>取消</t>
  </si>
  <si>
    <t xml:space="preserve">999223474282627	</t>
  </si>
  <si>
    <t>[巴黎]卡斯蒂尼奥那酒店(Hôtel De Castiglione)(40880739)</t>
  </si>
  <si>
    <t>高级双床房&lt;2人入住&gt;&lt;不退款&gt;</t>
  </si>
  <si>
    <t>taibi/kenza</t>
  </si>
  <si>
    <t xml:space="preserve">3195570	</t>
  </si>
  <si>
    <t xml:space="preserve">999223474427620	</t>
  </si>
  <si>
    <t>[苏梅岛]苏梅岛宴宾雅度假村(政府卫生认证)(Impiana Resort Chaweng Noi, Koh Samui (SHA Plus+))(37210026)</t>
  </si>
  <si>
    <t>高级海景房&lt;2人入住&gt;&lt;不退款&gt;</t>
  </si>
  <si>
    <t>tavichai/kitchai,tavichai/kitchai</t>
  </si>
  <si>
    <t xml:space="preserve">3195611	</t>
  </si>
  <si>
    <t xml:space="preserve">-1486658658	</t>
  </si>
  <si>
    <t xml:space="preserve">999223501220075	</t>
  </si>
  <si>
    <t>[梳邦再也]双威金字塔酒店(Sunway Pyramid Hotel)(38635777)</t>
  </si>
  <si>
    <t>豪华特大床房&lt;2人入住&gt;&lt;不退款&gt;&lt;早餐&gt;</t>
  </si>
  <si>
    <t>GOH/YISHENGAARON</t>
  </si>
  <si>
    <t xml:space="preserve">3200266	</t>
  </si>
  <si>
    <t xml:space="preserve">268400039	</t>
  </si>
  <si>
    <t xml:space="preserve">999223541982519	</t>
  </si>
  <si>
    <t>[巴黎]巴黎凯旋门拿破仑酒店(Hôtel Napoleon Paris)(44690086)</t>
  </si>
  <si>
    <t>WANG/HUI</t>
  </si>
  <si>
    <t xml:space="preserve">3207804	</t>
  </si>
  <si>
    <t xml:space="preserve">27006SE033078	</t>
  </si>
  <si>
    <t xml:space="preserve">999223591000539	</t>
  </si>
  <si>
    <t>[曼谷]Quarter 拉普罗酒店 - UHG(The Quarter Ladprao by Uhg)(39650633)</t>
  </si>
  <si>
    <t>高级特大床房&lt;2人入住&gt;&lt;不退款&gt;</t>
  </si>
  <si>
    <t>PARASREE/CHAVANG</t>
  </si>
  <si>
    <t xml:space="preserve">3216303	</t>
  </si>
  <si>
    <t xml:space="preserve">-1491009682	</t>
  </si>
  <si>
    <t xml:space="preserve">999223595972814	</t>
  </si>
  <si>
    <t>[乔治市]槟城乔治敦图恩酒店(Tune Hotel Georgetown Penang)(39035338)</t>
  </si>
  <si>
    <t>大床房（无窗）1&lt;2人入住&gt;&lt;不退款&gt;&lt;早餐&gt;</t>
  </si>
  <si>
    <t>eddy/kam,eddy/kam</t>
  </si>
  <si>
    <t xml:space="preserve">3216594	</t>
  </si>
  <si>
    <t xml:space="preserve">21466626480	</t>
  </si>
  <si>
    <t>[檀香山]太平洋海滩酒店(Alohilani Resort Waikiki Beach)(37200143)</t>
  </si>
  <si>
    <t>客房, 1 张特大床, 部分海景&lt;2人入住&gt;&lt;不退款&gt;</t>
  </si>
  <si>
    <t>LEE/YOUNGHWAN</t>
  </si>
  <si>
    <t>CA5326230416USD</t>
  </si>
  <si>
    <t xml:space="preserve">2742895	</t>
  </si>
  <si>
    <t xml:space="preserve">999222087111844	</t>
  </si>
  <si>
    <t>[普吉岛]普吉岛骄傲酒店(SHA Extra Plus)(Proud Phuket Hotel(SHA Extra Plus))(37229285)</t>
  </si>
  <si>
    <t>高级池景房&lt;2人入住&gt;&lt;不退款&gt;</t>
  </si>
  <si>
    <t>WORAWIRIYAPRASERT/WUTTIPAT,WORAWIRIYAPRASERT/WUTTIPAT,WORAWIRIYAPRASERT/WUTTIPAT,WORAWIRIYAPRASERT/WUTTIPAT,WORAWIRIYAPRASERT/WUTTIPAT,WORAWIRIYAPRASERT/WUTTIPAT,WORAWIRIYAPRASERT/WUTTIPAT,WORAWIRIYAPRASERT/WUTTIPAT,WORAWIRIYAPRASERT/WUTTIPAT,WORAWIRIYAPRASERT/WUTTIPAT</t>
  </si>
  <si>
    <t xml:space="preserve">2922884	</t>
  </si>
  <si>
    <t xml:space="preserve">HGUConf1434045080~84	</t>
  </si>
  <si>
    <t xml:space="preserve">999223377987024	</t>
  </si>
  <si>
    <t>[芭堤雅]阿尔特拉法义公寓式酒店 - SHA Extra Plus 认证(Altera Hotel and Residence by At Mind)(44793523)</t>
  </si>
  <si>
    <t>豪华房(带小厨房)&lt;2人入住&gt;&lt;不退款&gt;</t>
  </si>
  <si>
    <t>Pang/Kai Yin</t>
  </si>
  <si>
    <t xml:space="preserve">3176763	</t>
  </si>
  <si>
    <t xml:space="preserve">1482506518	</t>
  </si>
  <si>
    <t xml:space="preserve">999223518326361	</t>
  </si>
  <si>
    <t>CHEN/YI</t>
  </si>
  <si>
    <t xml:space="preserve">3203449	</t>
  </si>
  <si>
    <t xml:space="preserve">268696799	</t>
  </si>
  <si>
    <t xml:space="preserve">999223518339622	</t>
  </si>
  <si>
    <t>LI/YONGHU</t>
  </si>
  <si>
    <t xml:space="preserve">3203453	</t>
  </si>
  <si>
    <t xml:space="preserve">999223519613944	</t>
  </si>
  <si>
    <t>[普吉岛]普吉班德拉海滩度假酒店(Bandara Phuket Beach Resort)(37224263)</t>
  </si>
  <si>
    <t>豪华房&lt;2人入住&gt;&lt;不退款&gt;&lt;早餐&gt;</t>
  </si>
  <si>
    <t>yongsirichaisagul/arnupharp,yongsirichaisagul/arnupharp,yongsirichaisagul/arnupharp,yongsirichaisagul/arnupharp,yongsirichaisagul/arnupharp,yongsirichaisagul/arnupharp,yongsirichaisagul/arnupharp</t>
  </si>
  <si>
    <t xml:space="preserve">3203666	</t>
  </si>
  <si>
    <t xml:space="preserve">146308	</t>
  </si>
  <si>
    <t xml:space="preserve">999223572409686	</t>
  </si>
  <si>
    <t>[曼谷]曼谷亚洲酒店(Asia Hotel Bangkok)(37200463)</t>
  </si>
  <si>
    <t>Kawai/Yasuko</t>
  </si>
  <si>
    <t xml:space="preserve">3212785	</t>
  </si>
  <si>
    <t xml:space="preserve">-1490266984	</t>
  </si>
  <si>
    <t xml:space="preserve">999223617218472	</t>
  </si>
  <si>
    <t>[亚罗士打]莱维拉治商务酒店（班达尔巴鲁美贡）(The Leverage Business Hotel - Bandar Baru Mergong)(48376933)</t>
  </si>
  <si>
    <t>PAKHRURAZI/MUHAMMAD NABIL</t>
  </si>
  <si>
    <t xml:space="preserve">3219974	</t>
  </si>
  <si>
    <t xml:space="preserve">-1491728154	</t>
  </si>
  <si>
    <t xml:space="preserve">999223007537301	</t>
  </si>
  <si>
    <t>[芭堤雅]芭堤雅摩达斯度假村(Pattaya Modus Beachfront Resort)(37251787)</t>
  </si>
  <si>
    <t>海景豪华特大床房&lt;1&gt;&lt;2人入住&gt;&lt;不退款&gt;&lt;早餐&gt;</t>
  </si>
  <si>
    <t>Jantrakhun/Tanyada,Jantrakhun/Tanyada,Jantrakhun/Tanyada,Jantrakhun/Tanyada</t>
  </si>
  <si>
    <t>CA5326230417USD</t>
  </si>
  <si>
    <t xml:space="preserve">3090502	</t>
  </si>
  <si>
    <t xml:space="preserve">287459	</t>
  </si>
  <si>
    <t xml:space="preserve">999223500151301	</t>
  </si>
  <si>
    <t>[曼谷]文斯水门酒店(Vince Hotel Pratunam)(44699134)</t>
  </si>
  <si>
    <t>高级探险家双床房&lt;2人入住&gt;&lt;不退款&gt;&lt;早餐&gt;</t>
  </si>
  <si>
    <t>ma/junjie,chen/huiyi</t>
  </si>
  <si>
    <t xml:space="preserve">3200063	</t>
  </si>
  <si>
    <t xml:space="preserve">146633	</t>
  </si>
  <si>
    <t xml:space="preserve">999223530592086	</t>
  </si>
  <si>
    <t>高级双床房标准间&lt;2人入住&gt;&lt;不退款&gt;&lt;早餐&gt;</t>
  </si>
  <si>
    <t>CHUTIMADEE/JAPRASONG</t>
  </si>
  <si>
    <t xml:space="preserve">3205746	</t>
  </si>
  <si>
    <t xml:space="preserve">-1489003242	</t>
  </si>
  <si>
    <t xml:space="preserve">999223569005446	</t>
  </si>
  <si>
    <t>[曼谷]曼谷水门伯克利酒店(The Berkeley Hotel Pratunam Bangkok)(44688248)</t>
  </si>
  <si>
    <t>主塔奢华房&lt;2人入住&gt;&lt;不退款&gt;&lt;早餐&gt;</t>
  </si>
  <si>
    <t>JEASAKUL/Mr.Pathom</t>
  </si>
  <si>
    <t xml:space="preserve">3212113	</t>
  </si>
  <si>
    <t xml:space="preserve">10010977064	</t>
  </si>
  <si>
    <t xml:space="preserve">999223603741198	</t>
  </si>
  <si>
    <t>标准客房, 1 张大床, 无窗&lt;2人入住&gt;&lt;不退款&gt;</t>
  </si>
  <si>
    <t>ONG/IT SEANG</t>
  </si>
  <si>
    <t xml:space="preserve">3218424	</t>
  </si>
  <si>
    <t xml:space="preserve">-1491499666	</t>
  </si>
  <si>
    <t xml:space="preserve">999223617990012	</t>
  </si>
  <si>
    <t>[库克卡克]阿帕莎拉海滨度假别墅酒店(Apsara Beachfront Resort &amp; Villa)(46601301)</t>
  </si>
  <si>
    <t>THAMPAKORN/JUTHAMAS</t>
  </si>
  <si>
    <t xml:space="preserve">3220095	</t>
  </si>
  <si>
    <t xml:space="preserve">-343055	</t>
  </si>
  <si>
    <t xml:space="preserve">999223618086292	</t>
  </si>
  <si>
    <t>THAMPAKORN/PRAPASSON</t>
  </si>
  <si>
    <t xml:space="preserve">3220113	</t>
  </si>
  <si>
    <t xml:space="preserve">-1491748372	</t>
  </si>
  <si>
    <t xml:space="preserve">999223634421683	</t>
  </si>
  <si>
    <t>[曼谷]曼谷美人鱼酒店(Hotel Mermaid Bangkok)(48376413)</t>
  </si>
  <si>
    <t>豪华特大床房&lt;2人入住&gt;&lt;不退款&gt;</t>
  </si>
  <si>
    <t>STRIEDEL/ZACHARY</t>
  </si>
  <si>
    <t xml:space="preserve">3224294	</t>
  </si>
  <si>
    <t xml:space="preserve">-1492387139	</t>
  </si>
  <si>
    <t>退单</t>
  </si>
  <si>
    <t>，</t>
  </si>
  <si>
    <t>A230417110350481</t>
  </si>
  <si>
    <t>A230417110507481</t>
  </si>
  <si>
    <t>USD / HKD 当前参考汇率: 7.84985</t>
  </si>
  <si>
    <t>总计： 4041 USD/
31721.24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</si>
  <si>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</si>
  <si>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</si>
  <si>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</si>
  <si>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</si>
  <si>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</si>
  <si>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</si>
  <si>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</si>
  <si>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</si>
  <si>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</si>
  <si>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</si>
  <si>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</si>
  <si>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</si>
  <si>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</si>
  <si>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</si>
  <si>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</si>
  <si>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</si>
  <si>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</si>
  <si>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</si>
  <si>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</si>
  <si>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2023-04-13</t>
  </si>
  <si>
    <t>3224294</t>
  </si>
  <si>
    <t>曼谷美人鱼酒店</t>
  </si>
  <si>
    <t>STRIEDEL ZACHARY</t>
  </si>
  <si>
    <t>2023-04-14</t>
  </si>
  <si>
    <t>退房日周结</t>
  </si>
  <si>
    <t>399.86</t>
  </si>
  <si>
    <t>58.00</t>
  </si>
  <si>
    <t>0</t>
  </si>
  <si>
    <t>0.00</t>
  </si>
  <si>
    <t>携程盛景国际直连</t>
  </si>
  <si>
    <t>01.010677</t>
  </si>
  <si>
    <t>2023-04-13 20:44:34</t>
  </si>
  <si>
    <t>否</t>
  </si>
  <si>
    <t>汇智国际旅游发展有限公司</t>
  </si>
  <si>
    <t>直连</t>
  </si>
  <si>
    <t>泰国</t>
  </si>
  <si>
    <t>2023-04-12</t>
  </si>
  <si>
    <t>3220113</t>
  </si>
  <si>
    <t>阿帕莎拉海滨度假别墅酒店</t>
  </si>
  <si>
    <t>THAMPAKORN PRAPASSON</t>
  </si>
  <si>
    <t>421.19</t>
  </si>
  <si>
    <t>61.00</t>
  </si>
  <si>
    <t>2023-04-12 20:11:25</t>
  </si>
  <si>
    <t>3220095</t>
  </si>
  <si>
    <t>THAMPAKORN JUTHAMAS</t>
  </si>
  <si>
    <t>545.47</t>
  </si>
  <si>
    <t>79.00</t>
  </si>
  <si>
    <t>2023-04-12 20:04:18</t>
  </si>
  <si>
    <t>3219974</t>
  </si>
  <si>
    <t>莱维拉治商务酒店（班达尔巴鲁美贡）</t>
  </si>
  <si>
    <t>PAKHRURAZI MUHAMMAD NABIL</t>
  </si>
  <si>
    <t>214.05</t>
  </si>
  <si>
    <t>31.00</t>
  </si>
  <si>
    <t>2023-04-12 19:09:46</t>
  </si>
  <si>
    <t>马来西亚</t>
  </si>
  <si>
    <t>3218424</t>
  </si>
  <si>
    <t>ONG IT SEANG</t>
  </si>
  <si>
    <t>145.00</t>
  </si>
  <si>
    <t>21.00</t>
  </si>
  <si>
    <t>2023-04-12 08:17:41</t>
  </si>
  <si>
    <t>2023-04-11</t>
  </si>
  <si>
    <t>3216303</t>
  </si>
  <si>
    <t>Quarter 拉普罗酒店 - UHG</t>
  </si>
  <si>
    <t>PARASREE CHAVANG</t>
  </si>
  <si>
    <t>269.21</t>
  </si>
  <si>
    <t>39.00</t>
  </si>
  <si>
    <t>2023-04-11 14:35:14</t>
  </si>
  <si>
    <t>2023-04-10</t>
  </si>
  <si>
    <t>3212785</t>
  </si>
  <si>
    <t>曼谷亚洲酒店</t>
  </si>
  <si>
    <t>Kawai Yasuko</t>
  </si>
  <si>
    <t>778.24</t>
  </si>
  <si>
    <t>113.00</t>
  </si>
  <si>
    <t>2023-04-10 07:24:23</t>
  </si>
  <si>
    <t>2023-04-09</t>
  </si>
  <si>
    <t>3212113</t>
  </si>
  <si>
    <t>曼谷水门伯克利酒店</t>
  </si>
  <si>
    <t>JEASAKUL Mr.Pathom</t>
  </si>
  <si>
    <t>654.27</t>
  </si>
  <si>
    <t>95.00</t>
  </si>
  <si>
    <t>2023-04-10 11:58:01</t>
  </si>
  <si>
    <t>直采</t>
  </si>
  <si>
    <t>2023-04-08</t>
  </si>
  <si>
    <t>3207804</t>
  </si>
  <si>
    <t>巴黎拿破仑酒店</t>
  </si>
  <si>
    <t>WANG HUI</t>
  </si>
  <si>
    <t>8370.38</t>
  </si>
  <si>
    <t>1215.00</t>
  </si>
  <si>
    <t>2023-04-08 04:05:07</t>
  </si>
  <si>
    <t>法国</t>
  </si>
  <si>
    <t>2023-04-07</t>
  </si>
  <si>
    <t>3205746</t>
  </si>
  <si>
    <t>CHUTIMADEE JAPRASONG</t>
  </si>
  <si>
    <t>785.82</t>
  </si>
  <si>
    <t>114.00</t>
  </si>
  <si>
    <t>2023-04-07 12:49:24</t>
  </si>
  <si>
    <t>2023-04-06</t>
  </si>
  <si>
    <t>3203666</t>
  </si>
  <si>
    <t>普吉班德拉海滩度假酒店(SHA Extra Plus)</t>
  </si>
  <si>
    <t>yongsirichaisagul arnupharp,yongsirichaisagul arnupharp,yongsirichaisagul arnupharp,yongsirichaisagul arnupharp,yongsirichaisagul arnupharp,yongsirichaisagul arnupharp,yongsirichaisagul arnupharp</t>
  </si>
  <si>
    <t>4385.98</t>
  </si>
  <si>
    <t>636.00</t>
  </si>
  <si>
    <t>-635</t>
  </si>
  <si>
    <t>-4385</t>
  </si>
  <si>
    <t>2023-04-07 10:54:40</t>
  </si>
  <si>
    <t>3203453</t>
  </si>
  <si>
    <t>双威金字塔酒店</t>
  </si>
  <si>
    <t>LI YONGHU</t>
  </si>
  <si>
    <t>510.32</t>
  </si>
  <si>
    <t>74.00</t>
  </si>
  <si>
    <t>2023-04-06 19:12:19</t>
  </si>
  <si>
    <t>3203449</t>
  </si>
  <si>
    <t>CHEN YI</t>
  </si>
  <si>
    <t>2023-04-06 19:42:45</t>
  </si>
  <si>
    <t>2023-04-05</t>
  </si>
  <si>
    <t>3200266</t>
  </si>
  <si>
    <t>GOH YISHENGAARON</t>
  </si>
  <si>
    <t>1020.62</t>
  </si>
  <si>
    <t>148.00</t>
  </si>
  <si>
    <t>2023-04-05 15:42:02</t>
  </si>
  <si>
    <t>3200063</t>
  </si>
  <si>
    <t>文斯水门酒店 (SHA Plus+)</t>
  </si>
  <si>
    <t>ma junjie,chen huiyi</t>
  </si>
  <si>
    <t>393.08</t>
  </si>
  <si>
    <t>57.00</t>
  </si>
  <si>
    <t>2023-04-05 17:17:07</t>
  </si>
  <si>
    <t>2023-04-03</t>
  </si>
  <si>
    <t>3195611</t>
  </si>
  <si>
    <t>苏梅岛迎碧安娜茶云莱度假酒店</t>
  </si>
  <si>
    <t>tavichai kitchai,tavichai kitchai</t>
  </si>
  <si>
    <t>399.83</t>
  </si>
  <si>
    <t>2023-04-03 21:03:56</t>
  </si>
  <si>
    <t>3195570</t>
  </si>
  <si>
    <t>巴黎卡斯蒂尼奥那酒店</t>
  </si>
  <si>
    <t>taibi kenza</t>
  </si>
  <si>
    <t>1227.08</t>
  </si>
  <si>
    <t>178.00</t>
  </si>
  <si>
    <t>2023-04-03 20:35:51</t>
  </si>
  <si>
    <t>2023-04-02</t>
  </si>
  <si>
    <t>3192780</t>
  </si>
  <si>
    <t>普吉岛德瓦酒店</t>
  </si>
  <si>
    <t>JIN JIYUAN,XU JINGTING</t>
  </si>
  <si>
    <t>1137.46</t>
  </si>
  <si>
    <t>165.00</t>
  </si>
  <si>
    <t>2023-04-02 21:40:36</t>
  </si>
  <si>
    <t>2023-03-31</t>
  </si>
  <si>
    <t>3187883</t>
  </si>
  <si>
    <t>新加坡圣淘沙索菲特度假村及水疗中心 (Staycation Approved)</t>
  </si>
  <si>
    <t>LIAN YI</t>
  </si>
  <si>
    <t>4011.84</t>
  </si>
  <si>
    <t>582.00</t>
  </si>
  <si>
    <t>2023-03-31 22:14:43</t>
  </si>
  <si>
    <t>新加坡</t>
  </si>
  <si>
    <t>3186626</t>
  </si>
  <si>
    <t>吉隆坡奥蒙德酒店</t>
  </si>
  <si>
    <t>Vas Jeyarajah,Vas Jeyarajah</t>
  </si>
  <si>
    <t>461.84</t>
  </si>
  <si>
    <t>67.00</t>
  </si>
  <si>
    <t>2023-03-31 15:35:09</t>
  </si>
  <si>
    <t>2023-03-28</t>
  </si>
  <si>
    <t>3176763</t>
  </si>
  <si>
    <t>阿尔泰拉公寓酒店</t>
  </si>
  <si>
    <t>Pang Kai Yin</t>
  </si>
  <si>
    <t>1053.50</t>
  </si>
  <si>
    <t>153.00</t>
  </si>
  <si>
    <t>2023-03-28 00:47:57</t>
  </si>
  <si>
    <t>999223500151301,</t>
  </si>
  <si>
    <t>2023-03-06</t>
  </si>
  <si>
    <t>3101061</t>
  </si>
  <si>
    <t>RMB</t>
  </si>
  <si>
    <t>2023-04-05 17:16:50</t>
  </si>
  <si>
    <t>2023-03-04</t>
  </si>
  <si>
    <t>3090502</t>
  </si>
  <si>
    <t>芭堤雅摩达斯度假村</t>
  </si>
  <si>
    <t>Jantrakhun Tanyada,Jantrakhun Tanyada,Jantrakhun Tanyada,Jantrakhun Tanyada</t>
  </si>
  <si>
    <t>1260.93</t>
  </si>
  <si>
    <t>182.00</t>
  </si>
  <si>
    <t>2023-03-04 14:05:35</t>
  </si>
  <si>
    <t>..999223569005446</t>
  </si>
  <si>
    <t>2023-02-06</t>
  </si>
  <si>
    <t>3008461</t>
  </si>
  <si>
    <t>2023-04-10 11:57:57</t>
  </si>
  <si>
    <t>2023-01-05</t>
  </si>
  <si>
    <t>2922884</t>
  </si>
  <si>
    <t>傲世普吉岛酒店</t>
  </si>
  <si>
    <t>WORAWIRIYAPRASERT WUTTIPAT,WORAWIRIYAPRASERT WUTTIPAT,WORAWIRIYAPRASERT WUTTIPAT,WORAWIRIYAPRASERT WUTTIPAT,WORAWIRIYAPRASERT WUTTIPAT,WORAWIRIYAPRASERT WUTTIPAT,WORAWIRIYAPRASERT WUTTIPAT,WORAWIRIYAPRASERT WUTTIPAT,WORAWIRIYAPRASERT WUTTIPAT,WORAWIRIYAPRASERT WUTTIPAT</t>
  </si>
  <si>
    <t>1174.48</t>
  </si>
  <si>
    <t>170.00</t>
  </si>
  <si>
    <t>2023-01-05 15:00:38</t>
  </si>
  <si>
    <t>2022-10-16</t>
  </si>
  <si>
    <t>2742895</t>
  </si>
  <si>
    <t>阿洛希拉尼威基基海滩度假村</t>
  </si>
  <si>
    <t>LEE YOUNGHWAN</t>
  </si>
  <si>
    <t>2213.59</t>
  </si>
  <si>
    <t>307.00</t>
  </si>
  <si>
    <t>2022-10-16 14:11:13</t>
  </si>
  <si>
    <t>美国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</si>
</sst>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15</xdr:col>
      <xdr:colOff>66675</xdr:colOff>
      <xdr:row>66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829300"/>
          <a:ext cx="10868025" cy="5105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45026</v>
      </c>
      <c r="G2" s="6">
        <v>45028</v>
      </c>
      <c r="H2" s="4">
        <v>1</v>
      </c>
      <c r="I2" s="4">
        <v>2</v>
      </c>
      <c r="J2" s="4">
        <v>2</v>
      </c>
      <c r="K2" s="4" t="s">
        <v>30</v>
      </c>
      <c r="L2" s="4">
        <v>88</v>
      </c>
      <c r="M2" s="4">
        <v>88</v>
      </c>
      <c r="N2" s="4" t="s">
        <v>31</v>
      </c>
      <c r="O2" s="4" t="s">
        <v>32</v>
      </c>
      <c r="P2" s="4" t="s">
        <v>33</v>
      </c>
      <c r="Q2" s="4">
        <v>0</v>
      </c>
      <c r="R2" s="7">
        <v>45016</v>
      </c>
      <c r="S2" s="6">
        <v>45031</v>
      </c>
      <c r="T2" s="4" t="s">
        <v>34</v>
      </c>
      <c r="U2" s="4">
        <v>88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45027</v>
      </c>
      <c r="G3" s="6">
        <v>45028</v>
      </c>
      <c r="H3" s="4">
        <v>1</v>
      </c>
      <c r="I3" s="4">
        <v>1</v>
      </c>
      <c r="J3" s="4">
        <v>1</v>
      </c>
      <c r="K3" s="4" t="s">
        <v>30</v>
      </c>
      <c r="L3" s="4">
        <v>67</v>
      </c>
      <c r="M3" s="4">
        <v>67</v>
      </c>
      <c r="N3" s="4" t="s">
        <v>40</v>
      </c>
      <c r="O3" s="4" t="s">
        <v>32</v>
      </c>
      <c r="P3" s="4" t="s">
        <v>33</v>
      </c>
      <c r="Q3" s="4">
        <v>0</v>
      </c>
      <c r="R3" s="7">
        <v>45016</v>
      </c>
      <c r="S3" s="6">
        <v>45031</v>
      </c>
      <c r="T3" s="4" t="s">
        <v>34</v>
      </c>
      <c r="U3" s="4">
        <v>67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45026</v>
      </c>
      <c r="G4" s="6">
        <v>45028</v>
      </c>
      <c r="H4" s="4">
        <v>1</v>
      </c>
      <c r="I4" s="4">
        <v>2</v>
      </c>
      <c r="J4" s="4">
        <v>2</v>
      </c>
      <c r="K4" s="4" t="s">
        <v>30</v>
      </c>
      <c r="L4" s="4">
        <v>582</v>
      </c>
      <c r="M4" s="4">
        <v>582</v>
      </c>
      <c r="N4" s="4" t="s">
        <v>46</v>
      </c>
      <c r="O4" s="4" t="s">
        <v>32</v>
      </c>
      <c r="P4" s="4" t="s">
        <v>33</v>
      </c>
      <c r="Q4" s="4">
        <v>0</v>
      </c>
      <c r="R4" s="7">
        <v>45016</v>
      </c>
      <c r="S4" s="6">
        <v>45031</v>
      </c>
      <c r="T4" s="4" t="s">
        <v>34</v>
      </c>
      <c r="U4" s="4">
        <v>582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45026</v>
      </c>
      <c r="G5" s="6">
        <v>45028</v>
      </c>
      <c r="H5" s="4">
        <v>1</v>
      </c>
      <c r="I5" s="4">
        <v>2</v>
      </c>
      <c r="J5" s="4">
        <v>2</v>
      </c>
      <c r="K5" s="4" t="s">
        <v>30</v>
      </c>
      <c r="L5" s="4">
        <v>165</v>
      </c>
      <c r="M5" s="4">
        <v>165</v>
      </c>
      <c r="N5" s="4" t="s">
        <v>51</v>
      </c>
      <c r="O5" s="4" t="s">
        <v>32</v>
      </c>
      <c r="P5" s="4" t="s">
        <v>33</v>
      </c>
      <c r="Q5" s="4">
        <v>0</v>
      </c>
      <c r="R5" s="7">
        <v>45018</v>
      </c>
      <c r="S5" s="6">
        <v>45031</v>
      </c>
      <c r="T5" s="4" t="s">
        <v>34</v>
      </c>
      <c r="U5" s="4">
        <v>165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25</v>
      </c>
      <c r="B6" s="4" t="s">
        <v>26</v>
      </c>
      <c r="C6" s="4" t="s">
        <v>54</v>
      </c>
      <c r="D6" s="4" t="s">
        <v>28</v>
      </c>
      <c r="E6" s="4" t="s">
        <v>29</v>
      </c>
      <c r="F6" s="6">
        <v>45026</v>
      </c>
      <c r="G6" s="6">
        <v>45028</v>
      </c>
      <c r="H6" s="4">
        <v>1</v>
      </c>
      <c r="I6" s="4">
        <v>2</v>
      </c>
      <c r="J6" s="4">
        <v>2</v>
      </c>
      <c r="K6" s="4" t="s">
        <v>30</v>
      </c>
      <c r="L6" s="4">
        <v>-88</v>
      </c>
      <c r="M6" s="4">
        <v>-88</v>
      </c>
      <c r="N6" s="4" t="s">
        <v>31</v>
      </c>
      <c r="O6" s="4" t="s">
        <v>32</v>
      </c>
      <c r="P6" s="4" t="s">
        <v>33</v>
      </c>
      <c r="Q6" s="4">
        <v>0</v>
      </c>
      <c r="R6" s="7">
        <v>45016</v>
      </c>
      <c r="S6" s="6">
        <v>45031</v>
      </c>
      <c r="T6" s="4" t="s">
        <v>34</v>
      </c>
      <c r="U6" s="4">
        <v>-88</v>
      </c>
      <c r="V6" s="4">
        <v>0</v>
      </c>
      <c r="W6" s="4">
        <v>0</v>
      </c>
      <c r="X6" s="4" t="s">
        <v>35</v>
      </c>
      <c r="Y6" s="4" t="s">
        <v>36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45027</v>
      </c>
      <c r="G7" s="6">
        <v>45028</v>
      </c>
      <c r="H7" s="4">
        <v>1</v>
      </c>
      <c r="I7" s="4">
        <v>1</v>
      </c>
      <c r="J7" s="4">
        <v>1</v>
      </c>
      <c r="K7" s="4" t="s">
        <v>30</v>
      </c>
      <c r="L7" s="4">
        <v>178</v>
      </c>
      <c r="M7" s="4">
        <v>178</v>
      </c>
      <c r="N7" s="4" t="s">
        <v>58</v>
      </c>
      <c r="O7" s="4" t="s">
        <v>32</v>
      </c>
      <c r="P7" s="4" t="s">
        <v>33</v>
      </c>
      <c r="Q7" s="4">
        <v>0</v>
      </c>
      <c r="R7" s="7">
        <v>45019</v>
      </c>
      <c r="S7" s="6">
        <v>45031</v>
      </c>
      <c r="T7" s="4" t="s">
        <v>34</v>
      </c>
      <c r="U7" s="4">
        <v>178</v>
      </c>
      <c r="V7" s="4">
        <v>0</v>
      </c>
      <c r="W7" s="4">
        <v>0</v>
      </c>
      <c r="X7" s="4" t="s">
        <v>59</v>
      </c>
      <c r="Y7" s="4" t="s">
        <v>42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45027</v>
      </c>
      <c r="G8" s="6">
        <v>45028</v>
      </c>
      <c r="H8" s="4">
        <v>1</v>
      </c>
      <c r="I8" s="4">
        <v>1</v>
      </c>
      <c r="J8" s="4">
        <v>1</v>
      </c>
      <c r="K8" s="4" t="s">
        <v>30</v>
      </c>
      <c r="L8" s="4">
        <v>58</v>
      </c>
      <c r="M8" s="4">
        <v>58</v>
      </c>
      <c r="N8" s="4" t="s">
        <v>63</v>
      </c>
      <c r="O8" s="4" t="s">
        <v>32</v>
      </c>
      <c r="P8" s="4" t="s">
        <v>33</v>
      </c>
      <c r="Q8" s="4">
        <v>0</v>
      </c>
      <c r="R8" s="7">
        <v>45019</v>
      </c>
      <c r="S8" s="6">
        <v>45031</v>
      </c>
      <c r="T8" s="4" t="s">
        <v>34</v>
      </c>
      <c r="U8" s="4">
        <v>58</v>
      </c>
      <c r="V8" s="4">
        <v>0</v>
      </c>
      <c r="W8" s="4">
        <v>0</v>
      </c>
      <c r="X8" s="4" t="s">
        <v>64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45026</v>
      </c>
      <c r="G9" s="6">
        <v>45028</v>
      </c>
      <c r="H9" s="4">
        <v>1</v>
      </c>
      <c r="I9" s="4">
        <v>2</v>
      </c>
      <c r="J9" s="4">
        <v>2</v>
      </c>
      <c r="K9" s="4" t="s">
        <v>30</v>
      </c>
      <c r="L9" s="4">
        <v>148</v>
      </c>
      <c r="M9" s="4">
        <v>148</v>
      </c>
      <c r="N9" s="4" t="s">
        <v>69</v>
      </c>
      <c r="O9" s="4" t="s">
        <v>32</v>
      </c>
      <c r="P9" s="4" t="s">
        <v>33</v>
      </c>
      <c r="Q9" s="4">
        <v>0</v>
      </c>
      <c r="R9" s="7">
        <v>45021</v>
      </c>
      <c r="S9" s="6">
        <v>45031</v>
      </c>
      <c r="T9" s="4" t="s">
        <v>34</v>
      </c>
      <c r="U9" s="4">
        <v>148</v>
      </c>
      <c r="V9" s="4">
        <v>0</v>
      </c>
      <c r="W9" s="4">
        <v>0</v>
      </c>
      <c r="X9" s="4" t="s">
        <v>70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29</v>
      </c>
      <c r="F10" s="6">
        <v>45025</v>
      </c>
      <c r="G10" s="6">
        <v>45028</v>
      </c>
      <c r="H10" s="4">
        <v>1</v>
      </c>
      <c r="I10" s="4">
        <v>3</v>
      </c>
      <c r="J10" s="4">
        <v>3</v>
      </c>
      <c r="K10" s="4" t="s">
        <v>30</v>
      </c>
      <c r="L10" s="4">
        <v>1215</v>
      </c>
      <c r="M10" s="4">
        <v>1215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45024</v>
      </c>
      <c r="S10" s="6">
        <v>45031</v>
      </c>
      <c r="T10" s="4" t="s">
        <v>34</v>
      </c>
      <c r="U10" s="4">
        <v>1215</v>
      </c>
      <c r="V10" s="4">
        <v>0</v>
      </c>
      <c r="W10" s="4">
        <v>0</v>
      </c>
      <c r="X10" s="4" t="s">
        <v>75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45027</v>
      </c>
      <c r="G11" s="6">
        <v>45028</v>
      </c>
      <c r="H11" s="4">
        <v>1</v>
      </c>
      <c r="I11" s="4">
        <v>1</v>
      </c>
      <c r="J11" s="4">
        <v>1</v>
      </c>
      <c r="K11" s="4" t="s">
        <v>30</v>
      </c>
      <c r="L11" s="4">
        <v>39</v>
      </c>
      <c r="M11" s="4">
        <v>39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45027</v>
      </c>
      <c r="S11" s="6">
        <v>45031</v>
      </c>
      <c r="T11" s="4" t="s">
        <v>34</v>
      </c>
      <c r="U11" s="4">
        <v>39</v>
      </c>
      <c r="V11" s="4">
        <v>0</v>
      </c>
      <c r="W11" s="4">
        <v>0</v>
      </c>
      <c r="X11" s="4" t="s">
        <v>81</v>
      </c>
      <c r="Y11" s="4" t="s">
        <v>82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45027</v>
      </c>
      <c r="G12" s="6">
        <v>45028</v>
      </c>
      <c r="H12" s="4">
        <v>1</v>
      </c>
      <c r="I12" s="4">
        <v>1</v>
      </c>
      <c r="J12" s="4">
        <v>1</v>
      </c>
      <c r="K12" s="4" t="s">
        <v>30</v>
      </c>
      <c r="L12" s="4">
        <v>20</v>
      </c>
      <c r="M12" s="4">
        <v>20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45027</v>
      </c>
      <c r="S12" s="6">
        <v>45031</v>
      </c>
      <c r="T12" s="4" t="s">
        <v>34</v>
      </c>
      <c r="U12" s="4">
        <v>20</v>
      </c>
      <c r="V12" s="4">
        <v>0</v>
      </c>
      <c r="W12" s="4">
        <v>0</v>
      </c>
      <c r="X12" s="4" t="s">
        <v>87</v>
      </c>
      <c r="Y12" s="4" t="s">
        <v>42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90</v>
      </c>
      <c r="F13" s="6">
        <v>45028</v>
      </c>
      <c r="G13" s="6">
        <v>45029</v>
      </c>
      <c r="H13" s="4">
        <v>1</v>
      </c>
      <c r="I13" s="4">
        <v>1</v>
      </c>
      <c r="J13" s="4">
        <v>1</v>
      </c>
      <c r="K13" s="4" t="s">
        <v>30</v>
      </c>
      <c r="L13" s="4">
        <v>307</v>
      </c>
      <c r="M13" s="4">
        <v>307</v>
      </c>
      <c r="N13" s="4" t="s">
        <v>91</v>
      </c>
      <c r="O13" s="4" t="s">
        <v>92</v>
      </c>
      <c r="P13" s="4" t="s">
        <v>33</v>
      </c>
      <c r="Q13" s="4">
        <v>0</v>
      </c>
      <c r="R13" s="7">
        <v>44850</v>
      </c>
      <c r="S13" s="6">
        <v>45032</v>
      </c>
      <c r="T13" s="4" t="s">
        <v>34</v>
      </c>
      <c r="U13" s="4">
        <v>307</v>
      </c>
      <c r="V13" s="4">
        <v>0</v>
      </c>
      <c r="W13" s="4">
        <v>0</v>
      </c>
      <c r="X13" s="4" t="s">
        <v>93</v>
      </c>
      <c r="Y13" s="4" t="s">
        <v>42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96</v>
      </c>
      <c r="F14" s="6">
        <v>45028</v>
      </c>
      <c r="G14" s="6">
        <v>45029</v>
      </c>
      <c r="H14" s="4">
        <v>5</v>
      </c>
      <c r="I14" s="4">
        <v>1</v>
      </c>
      <c r="J14" s="4">
        <v>5</v>
      </c>
      <c r="K14" s="4" t="s">
        <v>30</v>
      </c>
      <c r="L14" s="4">
        <v>170</v>
      </c>
      <c r="M14" s="4">
        <v>170</v>
      </c>
      <c r="N14" s="4" t="s">
        <v>97</v>
      </c>
      <c r="O14" s="4" t="s">
        <v>92</v>
      </c>
      <c r="P14" s="4" t="s">
        <v>33</v>
      </c>
      <c r="Q14" s="4">
        <v>0</v>
      </c>
      <c r="R14" s="7">
        <v>44931</v>
      </c>
      <c r="S14" s="6">
        <v>45032</v>
      </c>
      <c r="T14" s="4" t="s">
        <v>34</v>
      </c>
      <c r="U14" s="4">
        <v>170</v>
      </c>
      <c r="V14" s="4">
        <v>0</v>
      </c>
      <c r="W14" s="4">
        <v>0</v>
      </c>
      <c r="X14" s="4" t="s">
        <v>98</v>
      </c>
      <c r="Y14" s="4" t="s">
        <v>99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6">
        <v>45026</v>
      </c>
      <c r="G15" s="6">
        <v>45029</v>
      </c>
      <c r="H15" s="4">
        <v>1</v>
      </c>
      <c r="I15" s="4">
        <v>3</v>
      </c>
      <c r="J15" s="4">
        <v>3</v>
      </c>
      <c r="K15" s="4" t="s">
        <v>30</v>
      </c>
      <c r="L15" s="4">
        <v>153</v>
      </c>
      <c r="M15" s="4">
        <v>153</v>
      </c>
      <c r="N15" s="4" t="s">
        <v>103</v>
      </c>
      <c r="O15" s="4" t="s">
        <v>92</v>
      </c>
      <c r="P15" s="4" t="s">
        <v>33</v>
      </c>
      <c r="Q15" s="4">
        <v>0</v>
      </c>
      <c r="R15" s="7">
        <v>45013</v>
      </c>
      <c r="S15" s="6">
        <v>45032</v>
      </c>
      <c r="T15" s="4" t="s">
        <v>34</v>
      </c>
      <c r="U15" s="4">
        <v>153</v>
      </c>
      <c r="V15" s="4">
        <v>0</v>
      </c>
      <c r="W15" s="4">
        <v>0</v>
      </c>
      <c r="X15" s="4" t="s">
        <v>104</v>
      </c>
      <c r="Y15" s="4" t="s">
        <v>105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67</v>
      </c>
      <c r="E16" s="4" t="s">
        <v>68</v>
      </c>
      <c r="F16" s="6">
        <v>45028</v>
      </c>
      <c r="G16" s="6">
        <v>45029</v>
      </c>
      <c r="H16" s="4">
        <v>1</v>
      </c>
      <c r="I16" s="4">
        <v>1</v>
      </c>
      <c r="J16" s="4">
        <v>1</v>
      </c>
      <c r="K16" s="4" t="s">
        <v>30</v>
      </c>
      <c r="L16" s="4">
        <v>74</v>
      </c>
      <c r="M16" s="4">
        <v>74</v>
      </c>
      <c r="N16" s="4" t="s">
        <v>107</v>
      </c>
      <c r="O16" s="4" t="s">
        <v>92</v>
      </c>
      <c r="P16" s="4" t="s">
        <v>33</v>
      </c>
      <c r="Q16" s="4">
        <v>0</v>
      </c>
      <c r="R16" s="7">
        <v>45022</v>
      </c>
      <c r="S16" s="6">
        <v>45032</v>
      </c>
      <c r="T16" s="4" t="s">
        <v>34</v>
      </c>
      <c r="U16" s="4">
        <v>74</v>
      </c>
      <c r="V16" s="4">
        <v>0</v>
      </c>
      <c r="W16" s="4">
        <v>0</v>
      </c>
      <c r="X16" s="4" t="s">
        <v>108</v>
      </c>
      <c r="Y16" s="4" t="s">
        <v>109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67</v>
      </c>
      <c r="E17" s="4" t="s">
        <v>68</v>
      </c>
      <c r="F17" s="6">
        <v>45028</v>
      </c>
      <c r="G17" s="6">
        <v>45029</v>
      </c>
      <c r="H17" s="4">
        <v>1</v>
      </c>
      <c r="I17" s="4">
        <v>1</v>
      </c>
      <c r="J17" s="4">
        <v>1</v>
      </c>
      <c r="K17" s="4" t="s">
        <v>30</v>
      </c>
      <c r="L17" s="4">
        <v>74</v>
      </c>
      <c r="M17" s="4">
        <v>74</v>
      </c>
      <c r="N17" s="4" t="s">
        <v>111</v>
      </c>
      <c r="O17" s="4" t="s">
        <v>92</v>
      </c>
      <c r="P17" s="4" t="s">
        <v>33</v>
      </c>
      <c r="Q17" s="4">
        <v>0</v>
      </c>
      <c r="R17" s="7">
        <v>45022</v>
      </c>
      <c r="S17" s="6">
        <v>45032</v>
      </c>
      <c r="T17" s="4" t="s">
        <v>34</v>
      </c>
      <c r="U17" s="4">
        <v>74</v>
      </c>
      <c r="V17" s="4">
        <v>0</v>
      </c>
      <c r="W17" s="4">
        <v>0</v>
      </c>
      <c r="X17" s="4" t="s">
        <v>112</v>
      </c>
      <c r="Y17" s="4" t="s">
        <v>42</v>
      </c>
    </row>
    <row r="18" s="4" customFormat="1" spans="1:25">
      <c r="A18" s="4" t="s">
        <v>113</v>
      </c>
      <c r="B18" s="4" t="s">
        <v>26</v>
      </c>
      <c r="C18" s="4" t="s">
        <v>27</v>
      </c>
      <c r="D18" s="4" t="s">
        <v>114</v>
      </c>
      <c r="E18" s="4" t="s">
        <v>115</v>
      </c>
      <c r="F18" s="6">
        <v>45026</v>
      </c>
      <c r="G18" s="6">
        <v>45029</v>
      </c>
      <c r="H18" s="4">
        <v>4</v>
      </c>
      <c r="I18" s="4">
        <v>3</v>
      </c>
      <c r="J18" s="4">
        <v>12</v>
      </c>
      <c r="K18" s="4" t="s">
        <v>30</v>
      </c>
      <c r="L18" s="4">
        <v>636</v>
      </c>
      <c r="M18" s="4">
        <v>636</v>
      </c>
      <c r="N18" s="4" t="s">
        <v>116</v>
      </c>
      <c r="O18" s="4" t="s">
        <v>92</v>
      </c>
      <c r="P18" s="4" t="s">
        <v>33</v>
      </c>
      <c r="Q18" s="4">
        <v>0</v>
      </c>
      <c r="R18" s="7">
        <v>45022</v>
      </c>
      <c r="S18" s="6">
        <v>45032</v>
      </c>
      <c r="T18" s="4" t="s">
        <v>34</v>
      </c>
      <c r="U18" s="4">
        <v>636</v>
      </c>
      <c r="V18" s="4">
        <v>0</v>
      </c>
      <c r="W18" s="4">
        <v>0</v>
      </c>
      <c r="X18" s="4" t="s">
        <v>117</v>
      </c>
      <c r="Y18" s="4" t="s">
        <v>118</v>
      </c>
    </row>
    <row r="19" s="4" customFormat="1" spans="1:25">
      <c r="A19" s="4" t="s">
        <v>113</v>
      </c>
      <c r="B19" s="4" t="s">
        <v>26</v>
      </c>
      <c r="C19" s="4" t="s">
        <v>54</v>
      </c>
      <c r="D19" s="4" t="s">
        <v>114</v>
      </c>
      <c r="E19" s="4" t="s">
        <v>115</v>
      </c>
      <c r="F19" s="6">
        <v>45026</v>
      </c>
      <c r="G19" s="6">
        <v>45029</v>
      </c>
      <c r="H19" s="4">
        <v>4</v>
      </c>
      <c r="I19" s="4">
        <v>3</v>
      </c>
      <c r="J19" s="4">
        <v>12</v>
      </c>
      <c r="K19" s="4" t="s">
        <v>30</v>
      </c>
      <c r="L19" s="4">
        <v>-636</v>
      </c>
      <c r="M19" s="4">
        <v>-636</v>
      </c>
      <c r="N19" s="4" t="s">
        <v>116</v>
      </c>
      <c r="O19" s="4" t="s">
        <v>92</v>
      </c>
      <c r="P19" s="4" t="s">
        <v>33</v>
      </c>
      <c r="Q19" s="4">
        <v>0</v>
      </c>
      <c r="R19" s="7">
        <v>45022</v>
      </c>
      <c r="S19" s="6">
        <v>45032</v>
      </c>
      <c r="T19" s="4" t="s">
        <v>34</v>
      </c>
      <c r="U19" s="4">
        <v>-636</v>
      </c>
      <c r="V19" s="4">
        <v>0</v>
      </c>
      <c r="W19" s="4">
        <v>0</v>
      </c>
      <c r="X19" s="4" t="s">
        <v>117</v>
      </c>
      <c r="Y19" s="4" t="s">
        <v>118</v>
      </c>
    </row>
    <row r="20" s="4" customFormat="1" spans="1:25">
      <c r="A20" s="4" t="s">
        <v>119</v>
      </c>
      <c r="B20" s="4" t="s">
        <v>26</v>
      </c>
      <c r="C20" s="4" t="s">
        <v>27</v>
      </c>
      <c r="D20" s="4" t="s">
        <v>120</v>
      </c>
      <c r="E20" s="4" t="s">
        <v>29</v>
      </c>
      <c r="F20" s="6">
        <v>45026</v>
      </c>
      <c r="G20" s="6">
        <v>45029</v>
      </c>
      <c r="H20" s="4">
        <v>1</v>
      </c>
      <c r="I20" s="4">
        <v>3</v>
      </c>
      <c r="J20" s="4">
        <v>3</v>
      </c>
      <c r="K20" s="4" t="s">
        <v>30</v>
      </c>
      <c r="L20" s="4">
        <v>113</v>
      </c>
      <c r="M20" s="4">
        <v>113</v>
      </c>
      <c r="N20" s="4" t="s">
        <v>121</v>
      </c>
      <c r="O20" s="4" t="s">
        <v>92</v>
      </c>
      <c r="P20" s="4" t="s">
        <v>33</v>
      </c>
      <c r="Q20" s="4">
        <v>0</v>
      </c>
      <c r="R20" s="7">
        <v>45026</v>
      </c>
      <c r="S20" s="6">
        <v>45032</v>
      </c>
      <c r="T20" s="4" t="s">
        <v>34</v>
      </c>
      <c r="U20" s="4">
        <v>113</v>
      </c>
      <c r="V20" s="4">
        <v>0</v>
      </c>
      <c r="W20" s="4">
        <v>0</v>
      </c>
      <c r="X20" s="4" t="s">
        <v>122</v>
      </c>
      <c r="Y20" s="4" t="s">
        <v>123</v>
      </c>
    </row>
    <row r="21" s="4" customFormat="1" spans="1:25">
      <c r="A21" s="4" t="s">
        <v>124</v>
      </c>
      <c r="B21" s="4" t="s">
        <v>26</v>
      </c>
      <c r="C21" s="4" t="s">
        <v>27</v>
      </c>
      <c r="D21" s="4" t="s">
        <v>125</v>
      </c>
      <c r="E21" s="4" t="s">
        <v>57</v>
      </c>
      <c r="F21" s="6">
        <v>45028</v>
      </c>
      <c r="G21" s="6">
        <v>45029</v>
      </c>
      <c r="H21" s="4">
        <v>1</v>
      </c>
      <c r="I21" s="4">
        <v>1</v>
      </c>
      <c r="J21" s="4">
        <v>1</v>
      </c>
      <c r="K21" s="4" t="s">
        <v>30</v>
      </c>
      <c r="L21" s="4">
        <v>31</v>
      </c>
      <c r="M21" s="4">
        <v>31</v>
      </c>
      <c r="N21" s="4" t="s">
        <v>126</v>
      </c>
      <c r="O21" s="4" t="s">
        <v>92</v>
      </c>
      <c r="P21" s="4" t="s">
        <v>33</v>
      </c>
      <c r="Q21" s="4">
        <v>0</v>
      </c>
      <c r="R21" s="7">
        <v>45028</v>
      </c>
      <c r="S21" s="6">
        <v>45032</v>
      </c>
      <c r="T21" s="4" t="s">
        <v>34</v>
      </c>
      <c r="U21" s="4">
        <v>31</v>
      </c>
      <c r="V21" s="4">
        <v>0</v>
      </c>
      <c r="W21" s="4">
        <v>0</v>
      </c>
      <c r="X21" s="4" t="s">
        <v>127</v>
      </c>
      <c r="Y21" s="4" t="s">
        <v>128</v>
      </c>
    </row>
    <row r="22" s="4" customFormat="1" spans="1:25">
      <c r="A22" s="4" t="s">
        <v>129</v>
      </c>
      <c r="B22" s="4" t="s">
        <v>26</v>
      </c>
      <c r="C22" s="4" t="s">
        <v>27</v>
      </c>
      <c r="D22" s="4" t="s">
        <v>130</v>
      </c>
      <c r="E22" s="4" t="s">
        <v>131</v>
      </c>
      <c r="F22" s="6">
        <v>45029</v>
      </c>
      <c r="G22" s="6">
        <v>45030</v>
      </c>
      <c r="H22" s="4">
        <v>2</v>
      </c>
      <c r="I22" s="4">
        <v>1</v>
      </c>
      <c r="J22" s="4">
        <v>2</v>
      </c>
      <c r="K22" s="4" t="s">
        <v>30</v>
      </c>
      <c r="L22" s="4">
        <v>182</v>
      </c>
      <c r="M22" s="4">
        <v>182</v>
      </c>
      <c r="N22" s="4" t="s">
        <v>132</v>
      </c>
      <c r="O22" s="4" t="s">
        <v>133</v>
      </c>
      <c r="P22" s="4" t="s">
        <v>33</v>
      </c>
      <c r="Q22" s="4">
        <v>0</v>
      </c>
      <c r="R22" s="7">
        <v>44989</v>
      </c>
      <c r="S22" s="6">
        <v>45033</v>
      </c>
      <c r="T22" s="4" t="s">
        <v>34</v>
      </c>
      <c r="U22" s="4">
        <v>182</v>
      </c>
      <c r="V22" s="4">
        <v>0</v>
      </c>
      <c r="W22" s="4">
        <v>0</v>
      </c>
      <c r="X22" s="4" t="s">
        <v>134</v>
      </c>
      <c r="Y22" s="4" t="s">
        <v>135</v>
      </c>
    </row>
    <row r="23" s="4" customFormat="1" spans="1:25">
      <c r="A23" s="4" t="s">
        <v>136</v>
      </c>
      <c r="B23" s="4" t="s">
        <v>26</v>
      </c>
      <c r="C23" s="4" t="s">
        <v>27</v>
      </c>
      <c r="D23" s="4" t="s">
        <v>137</v>
      </c>
      <c r="E23" s="4" t="s">
        <v>138</v>
      </c>
      <c r="F23" s="6">
        <v>45029</v>
      </c>
      <c r="G23" s="6">
        <v>45030</v>
      </c>
      <c r="H23" s="4">
        <v>1</v>
      </c>
      <c r="I23" s="4">
        <v>1</v>
      </c>
      <c r="J23" s="4">
        <v>1</v>
      </c>
      <c r="K23" s="4" t="s">
        <v>30</v>
      </c>
      <c r="L23" s="4">
        <v>57</v>
      </c>
      <c r="M23" s="4">
        <v>57</v>
      </c>
      <c r="N23" s="4" t="s">
        <v>139</v>
      </c>
      <c r="O23" s="4" t="s">
        <v>133</v>
      </c>
      <c r="P23" s="4" t="s">
        <v>33</v>
      </c>
      <c r="Q23" s="4">
        <v>0</v>
      </c>
      <c r="R23" s="7">
        <v>45021</v>
      </c>
      <c r="S23" s="6">
        <v>45033</v>
      </c>
      <c r="T23" s="4" t="s">
        <v>34</v>
      </c>
      <c r="U23" s="4">
        <v>57</v>
      </c>
      <c r="V23" s="4">
        <v>0</v>
      </c>
      <c r="W23" s="4">
        <v>0</v>
      </c>
      <c r="X23" s="4" t="s">
        <v>140</v>
      </c>
      <c r="Y23" s="4" t="s">
        <v>141</v>
      </c>
    </row>
    <row r="24" s="4" customFormat="1" spans="1:26">
      <c r="A24" s="4" t="s">
        <v>142</v>
      </c>
      <c r="B24" s="4" t="s">
        <v>26</v>
      </c>
      <c r="C24" s="4" t="s">
        <v>27</v>
      </c>
      <c r="D24" s="4" t="s">
        <v>78</v>
      </c>
      <c r="E24" s="4" t="s">
        <v>143</v>
      </c>
      <c r="F24" s="6">
        <v>45029</v>
      </c>
      <c r="G24" s="6">
        <v>45030</v>
      </c>
      <c r="H24" s="4">
        <v>2</v>
      </c>
      <c r="I24" s="4">
        <v>1</v>
      </c>
      <c r="J24" s="4">
        <v>2</v>
      </c>
      <c r="K24" s="4" t="s">
        <v>30</v>
      </c>
      <c r="L24" s="4">
        <v>114</v>
      </c>
      <c r="M24" s="4">
        <v>114</v>
      </c>
      <c r="N24" s="4" t="s">
        <v>144</v>
      </c>
      <c r="O24" s="4" t="s">
        <v>133</v>
      </c>
      <c r="P24" s="4" t="s">
        <v>33</v>
      </c>
      <c r="Q24" s="4">
        <v>0</v>
      </c>
      <c r="R24" s="7">
        <v>45023</v>
      </c>
      <c r="S24" s="6">
        <v>45033</v>
      </c>
      <c r="T24" s="4" t="s">
        <v>34</v>
      </c>
      <c r="U24" s="4">
        <v>114</v>
      </c>
      <c r="V24" s="4">
        <v>0</v>
      </c>
      <c r="W24" s="4">
        <v>0</v>
      </c>
      <c r="X24" s="4" t="s">
        <v>145</v>
      </c>
      <c r="Y24" s="4">
        <v>-1489003240</v>
      </c>
      <c r="Z24" s="4" t="s">
        <v>146</v>
      </c>
    </row>
    <row r="25" s="4" customFormat="1" spans="1:25">
      <c r="A25" s="4" t="s">
        <v>147</v>
      </c>
      <c r="B25" s="4" t="s">
        <v>26</v>
      </c>
      <c r="C25" s="4" t="s">
        <v>27</v>
      </c>
      <c r="D25" s="4" t="s">
        <v>148</v>
      </c>
      <c r="E25" s="4" t="s">
        <v>149</v>
      </c>
      <c r="F25" s="6">
        <v>45029</v>
      </c>
      <c r="G25" s="6">
        <v>45030</v>
      </c>
      <c r="H25" s="4">
        <v>1</v>
      </c>
      <c r="I25" s="4">
        <v>1</v>
      </c>
      <c r="J25" s="4">
        <v>1</v>
      </c>
      <c r="K25" s="4" t="s">
        <v>30</v>
      </c>
      <c r="L25" s="4">
        <v>95</v>
      </c>
      <c r="M25" s="4">
        <v>95</v>
      </c>
      <c r="N25" s="4" t="s">
        <v>150</v>
      </c>
      <c r="O25" s="4" t="s">
        <v>133</v>
      </c>
      <c r="P25" s="4" t="s">
        <v>33</v>
      </c>
      <c r="Q25" s="4">
        <v>0</v>
      </c>
      <c r="R25" s="7">
        <v>45025</v>
      </c>
      <c r="S25" s="6">
        <v>45033</v>
      </c>
      <c r="T25" s="4" t="s">
        <v>34</v>
      </c>
      <c r="U25" s="4">
        <v>95</v>
      </c>
      <c r="V25" s="4">
        <v>0</v>
      </c>
      <c r="W25" s="4">
        <v>0</v>
      </c>
      <c r="X25" s="4" t="s">
        <v>151</v>
      </c>
      <c r="Y25" s="4" t="s">
        <v>152</v>
      </c>
    </row>
    <row r="26" s="4" customFormat="1" spans="1:25">
      <c r="A26" s="4" t="s">
        <v>153</v>
      </c>
      <c r="B26" s="4" t="s">
        <v>26</v>
      </c>
      <c r="C26" s="4" t="s">
        <v>27</v>
      </c>
      <c r="D26" s="4" t="s">
        <v>125</v>
      </c>
      <c r="E26" s="4" t="s">
        <v>154</v>
      </c>
      <c r="F26" s="6">
        <v>45029</v>
      </c>
      <c r="G26" s="6">
        <v>45030</v>
      </c>
      <c r="H26" s="4">
        <v>1</v>
      </c>
      <c r="I26" s="4">
        <v>1</v>
      </c>
      <c r="J26" s="4">
        <v>1</v>
      </c>
      <c r="K26" s="4" t="s">
        <v>30</v>
      </c>
      <c r="L26" s="4">
        <v>21</v>
      </c>
      <c r="M26" s="4">
        <v>21</v>
      </c>
      <c r="N26" s="4" t="s">
        <v>155</v>
      </c>
      <c r="O26" s="4" t="s">
        <v>133</v>
      </c>
      <c r="P26" s="4" t="s">
        <v>33</v>
      </c>
      <c r="Q26" s="4">
        <v>0</v>
      </c>
      <c r="R26" s="7">
        <v>45028</v>
      </c>
      <c r="S26" s="6">
        <v>45033</v>
      </c>
      <c r="T26" s="4" t="s">
        <v>34</v>
      </c>
      <c r="U26" s="4">
        <v>21</v>
      </c>
      <c r="V26" s="4">
        <v>0</v>
      </c>
      <c r="W26" s="4">
        <v>0</v>
      </c>
      <c r="X26" s="4" t="s">
        <v>156</v>
      </c>
      <c r="Y26" s="4" t="s">
        <v>157</v>
      </c>
    </row>
    <row r="27" s="4" customFormat="1" spans="1:25">
      <c r="A27" s="4" t="s">
        <v>158</v>
      </c>
      <c r="B27" s="4" t="s">
        <v>26</v>
      </c>
      <c r="C27" s="4" t="s">
        <v>27</v>
      </c>
      <c r="D27" s="4" t="s">
        <v>159</v>
      </c>
      <c r="E27" s="4" t="s">
        <v>50</v>
      </c>
      <c r="F27" s="6">
        <v>45029</v>
      </c>
      <c r="G27" s="6">
        <v>45030</v>
      </c>
      <c r="H27" s="4">
        <v>1</v>
      </c>
      <c r="I27" s="4">
        <v>1</v>
      </c>
      <c r="J27" s="4">
        <v>1</v>
      </c>
      <c r="K27" s="4" t="s">
        <v>30</v>
      </c>
      <c r="L27" s="4">
        <v>79</v>
      </c>
      <c r="M27" s="4">
        <v>79</v>
      </c>
      <c r="N27" s="4" t="s">
        <v>160</v>
      </c>
      <c r="O27" s="4" t="s">
        <v>133</v>
      </c>
      <c r="P27" s="4" t="s">
        <v>33</v>
      </c>
      <c r="Q27" s="4">
        <v>0</v>
      </c>
      <c r="R27" s="7">
        <v>45028</v>
      </c>
      <c r="S27" s="6">
        <v>45033</v>
      </c>
      <c r="T27" s="4" t="s">
        <v>34</v>
      </c>
      <c r="U27" s="4">
        <v>79</v>
      </c>
      <c r="V27" s="4">
        <v>0</v>
      </c>
      <c r="W27" s="4">
        <v>0</v>
      </c>
      <c r="X27" s="4" t="s">
        <v>161</v>
      </c>
      <c r="Y27" s="4" t="s">
        <v>162</v>
      </c>
    </row>
    <row r="28" s="4" customFormat="1" spans="1:25">
      <c r="A28" s="4" t="s">
        <v>163</v>
      </c>
      <c r="B28" s="4" t="s">
        <v>26</v>
      </c>
      <c r="C28" s="4" t="s">
        <v>27</v>
      </c>
      <c r="D28" s="4" t="s">
        <v>159</v>
      </c>
      <c r="E28" s="4" t="s">
        <v>29</v>
      </c>
      <c r="F28" s="6">
        <v>45029</v>
      </c>
      <c r="G28" s="6">
        <v>45030</v>
      </c>
      <c r="H28" s="4">
        <v>1</v>
      </c>
      <c r="I28" s="4">
        <v>1</v>
      </c>
      <c r="J28" s="4">
        <v>1</v>
      </c>
      <c r="K28" s="4" t="s">
        <v>30</v>
      </c>
      <c r="L28" s="4">
        <v>61</v>
      </c>
      <c r="M28" s="4">
        <v>61</v>
      </c>
      <c r="N28" s="4" t="s">
        <v>164</v>
      </c>
      <c r="O28" s="4" t="s">
        <v>133</v>
      </c>
      <c r="P28" s="4" t="s">
        <v>33</v>
      </c>
      <c r="Q28" s="4">
        <v>0</v>
      </c>
      <c r="R28" s="7">
        <v>45028</v>
      </c>
      <c r="S28" s="6">
        <v>45033</v>
      </c>
      <c r="T28" s="4" t="s">
        <v>34</v>
      </c>
      <c r="U28" s="4">
        <v>61</v>
      </c>
      <c r="V28" s="4">
        <v>0</v>
      </c>
      <c r="W28" s="4">
        <v>0</v>
      </c>
      <c r="X28" s="4" t="s">
        <v>165</v>
      </c>
      <c r="Y28" s="4" t="s">
        <v>166</v>
      </c>
    </row>
    <row r="29" s="4" customFormat="1" spans="1:25">
      <c r="A29" s="4" t="s">
        <v>167</v>
      </c>
      <c r="B29" s="4" t="s">
        <v>26</v>
      </c>
      <c r="C29" s="4" t="s">
        <v>27</v>
      </c>
      <c r="D29" s="4" t="s">
        <v>168</v>
      </c>
      <c r="E29" s="4" t="s">
        <v>169</v>
      </c>
      <c r="F29" s="6">
        <v>45029</v>
      </c>
      <c r="G29" s="6">
        <v>45030</v>
      </c>
      <c r="H29" s="4">
        <v>1</v>
      </c>
      <c r="I29" s="4">
        <v>1</v>
      </c>
      <c r="J29" s="4">
        <v>1</v>
      </c>
      <c r="K29" s="4" t="s">
        <v>30</v>
      </c>
      <c r="L29" s="4">
        <v>58</v>
      </c>
      <c r="M29" s="4">
        <v>58</v>
      </c>
      <c r="N29" s="4" t="s">
        <v>170</v>
      </c>
      <c r="O29" s="4" t="s">
        <v>133</v>
      </c>
      <c r="P29" s="4" t="s">
        <v>33</v>
      </c>
      <c r="Q29" s="4">
        <v>0</v>
      </c>
      <c r="R29" s="7">
        <v>45029</v>
      </c>
      <c r="S29" s="6">
        <v>45033</v>
      </c>
      <c r="T29" s="4" t="s">
        <v>34</v>
      </c>
      <c r="U29" s="4">
        <v>58</v>
      </c>
      <c r="V29" s="4">
        <v>0</v>
      </c>
      <c r="W29" s="4">
        <v>0</v>
      </c>
      <c r="X29" s="4" t="s">
        <v>171</v>
      </c>
      <c r="Y29" s="4" t="s">
        <v>172</v>
      </c>
    </row>
    <row r="30" s="4" customFormat="1" spans="1:25">
      <c r="A30" s="4" t="s">
        <v>83</v>
      </c>
      <c r="B30" s="4" t="s">
        <v>26</v>
      </c>
      <c r="C30" s="4" t="s">
        <v>173</v>
      </c>
      <c r="D30" s="4" t="s">
        <v>84</v>
      </c>
      <c r="E30" s="4" t="s">
        <v>85</v>
      </c>
      <c r="F30" s="6">
        <v>45027</v>
      </c>
      <c r="G30" s="6">
        <v>45028</v>
      </c>
      <c r="H30" s="4">
        <v>1</v>
      </c>
      <c r="I30" s="4">
        <v>1</v>
      </c>
      <c r="J30" s="4">
        <v>1</v>
      </c>
      <c r="K30" s="4" t="s">
        <v>30</v>
      </c>
      <c r="L30" s="4">
        <v>-20</v>
      </c>
      <c r="M30" s="4">
        <v>-20</v>
      </c>
      <c r="N30" s="4" t="s">
        <v>86</v>
      </c>
      <c r="O30" s="4" t="s">
        <v>133</v>
      </c>
      <c r="P30" s="4" t="s">
        <v>33</v>
      </c>
      <c r="Q30" s="4">
        <v>0</v>
      </c>
      <c r="R30" s="7">
        <v>45027.6831712963</v>
      </c>
      <c r="S30" s="6">
        <v>45033</v>
      </c>
      <c r="T30" s="4" t="s">
        <v>34</v>
      </c>
      <c r="U30" s="4">
        <v>-20</v>
      </c>
      <c r="V30" s="4">
        <v>0</v>
      </c>
      <c r="W30" s="4">
        <v>0</v>
      </c>
      <c r="X30" s="4" t="s">
        <v>87</v>
      </c>
      <c r="Y30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6"/>
  <sheetViews>
    <sheetView tabSelected="1" workbookViewId="0">
      <selection activeCell="A33" sqref="A33:D36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174</v>
      </c>
    </row>
    <row r="2" s="4" customFormat="1" hidden="1" spans="1:9">
      <c r="A2" s="5">
        <v>999223428140955</v>
      </c>
      <c r="B2" s="6">
        <v>45026</v>
      </c>
      <c r="C2" s="6">
        <v>45028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999223428822512</v>
      </c>
      <c r="B3" s="6">
        <v>45027</v>
      </c>
      <c r="C3" s="6">
        <v>45028</v>
      </c>
      <c r="D3" s="4">
        <v>67</v>
      </c>
      <c r="E3" s="4" t="str">
        <f>VLOOKUP(A3,HOP!A:L,12,0)</f>
        <v>67.00</v>
      </c>
      <c r="F3" s="4" t="str">
        <f>VLOOKUP(A3,HOP!A:C,3,0)</f>
        <v>3186626</v>
      </c>
      <c r="G3" s="4">
        <f t="shared" ref="G3:G27" si="0">D3-E3</f>
        <v>0</v>
      </c>
      <c r="H3" s="4" t="str">
        <f t="shared" ref="H3:H27" si="1">$H$1&amp;F3</f>
        <v>，3186626</v>
      </c>
      <c r="I3" s="4" t="str">
        <f>VLOOKUP(A3,HOP!A:U,21,0)</f>
        <v>直采</v>
      </c>
    </row>
    <row r="4" s="4" customFormat="1" spans="1:9">
      <c r="A4" s="5">
        <v>999223435626790</v>
      </c>
      <c r="B4" s="6">
        <v>45026</v>
      </c>
      <c r="C4" s="6">
        <v>45028</v>
      </c>
      <c r="D4" s="4">
        <v>582</v>
      </c>
      <c r="E4" s="4" t="str">
        <f>VLOOKUP(A4,HOP!A:L,12,0)</f>
        <v>582.00</v>
      </c>
      <c r="F4" s="4" t="str">
        <f>VLOOKUP(A4,HOP!A:C,3,0)</f>
        <v>3187883</v>
      </c>
      <c r="G4" s="4">
        <f t="shared" si="0"/>
        <v>0</v>
      </c>
      <c r="H4" s="4" t="str">
        <f t="shared" si="1"/>
        <v>，3187883</v>
      </c>
      <c r="I4" s="4" t="str">
        <f>VLOOKUP(A4,HOP!A:U,21,0)</f>
        <v>直连</v>
      </c>
    </row>
    <row r="5" s="4" customFormat="1" spans="1:9">
      <c r="A5" s="5">
        <v>999223460893116</v>
      </c>
      <c r="B5" s="6">
        <v>45026</v>
      </c>
      <c r="C5" s="6">
        <v>45028</v>
      </c>
      <c r="D5" s="4">
        <v>165</v>
      </c>
      <c r="E5" s="4" t="str">
        <f>VLOOKUP(A5,HOP!A:L,12,0)</f>
        <v>165.00</v>
      </c>
      <c r="F5" s="4" t="str">
        <f>VLOOKUP(A5,HOP!A:C,3,0)</f>
        <v>3192780</v>
      </c>
      <c r="G5" s="4">
        <f t="shared" si="0"/>
        <v>0</v>
      </c>
      <c r="H5" s="4" t="str">
        <f t="shared" si="1"/>
        <v>，3192780</v>
      </c>
      <c r="I5" s="4" t="str">
        <f>VLOOKUP(A5,HOP!A:U,21,0)</f>
        <v>直连</v>
      </c>
    </row>
    <row r="6" s="4" customFormat="1" spans="1:9">
      <c r="A6" s="5">
        <v>999223474282627</v>
      </c>
      <c r="B6" s="6">
        <v>45027</v>
      </c>
      <c r="C6" s="6">
        <v>45028</v>
      </c>
      <c r="D6" s="4">
        <v>178</v>
      </c>
      <c r="E6" s="4" t="str">
        <f>VLOOKUP(A6,HOP!A:L,12,0)</f>
        <v>178.00</v>
      </c>
      <c r="F6" s="4" t="str">
        <f>VLOOKUP(A6,HOP!A:C,3,0)</f>
        <v>3195570</v>
      </c>
      <c r="G6" s="4">
        <f t="shared" si="0"/>
        <v>0</v>
      </c>
      <c r="H6" s="4" t="str">
        <f t="shared" si="1"/>
        <v>，3195570</v>
      </c>
      <c r="I6" s="4" t="str">
        <f>VLOOKUP(A6,HOP!A:U,21,0)</f>
        <v>直采</v>
      </c>
    </row>
    <row r="7" s="4" customFormat="1" spans="1:9">
      <c r="A7" s="5">
        <v>999223474427620</v>
      </c>
      <c r="B7" s="6">
        <v>45027</v>
      </c>
      <c r="C7" s="6">
        <v>45028</v>
      </c>
      <c r="D7" s="4">
        <v>58</v>
      </c>
      <c r="E7" s="4" t="str">
        <f>VLOOKUP(A7,HOP!A:L,12,0)</f>
        <v>58.00</v>
      </c>
      <c r="F7" s="4" t="str">
        <f>VLOOKUP(A7,HOP!A:C,3,0)</f>
        <v>3195611</v>
      </c>
      <c r="G7" s="4">
        <f t="shared" si="0"/>
        <v>0</v>
      </c>
      <c r="H7" s="4" t="str">
        <f t="shared" si="1"/>
        <v>，3195611</v>
      </c>
      <c r="I7" s="4" t="str">
        <f>VLOOKUP(A7,HOP!A:U,21,0)</f>
        <v>直连</v>
      </c>
    </row>
    <row r="8" s="4" customFormat="1" spans="1:9">
      <c r="A8" s="5">
        <v>999223501220075</v>
      </c>
      <c r="B8" s="6">
        <v>45026</v>
      </c>
      <c r="C8" s="6">
        <v>45028</v>
      </c>
      <c r="D8" s="4">
        <v>148</v>
      </c>
      <c r="E8" s="4" t="str">
        <f>VLOOKUP(A8,HOP!A:L,12,0)</f>
        <v>148.00</v>
      </c>
      <c r="F8" s="4" t="str">
        <f>VLOOKUP(A8,HOP!A:C,3,0)</f>
        <v>3200266</v>
      </c>
      <c r="G8" s="4">
        <f t="shared" si="0"/>
        <v>0</v>
      </c>
      <c r="H8" s="4" t="str">
        <f t="shared" si="1"/>
        <v>，3200266</v>
      </c>
      <c r="I8" s="4" t="str">
        <f>VLOOKUP(A8,HOP!A:U,21,0)</f>
        <v>直采</v>
      </c>
    </row>
    <row r="9" s="4" customFormat="1" spans="1:9">
      <c r="A9" s="5">
        <v>999223541982519</v>
      </c>
      <c r="B9" s="6">
        <v>45025</v>
      </c>
      <c r="C9" s="6">
        <v>45028</v>
      </c>
      <c r="D9" s="4">
        <v>1215</v>
      </c>
      <c r="E9" s="4" t="str">
        <f>VLOOKUP(A9,HOP!A:L,12,0)</f>
        <v>1215.00</v>
      </c>
      <c r="F9" s="4" t="str">
        <f>VLOOKUP(A9,HOP!A:C,3,0)</f>
        <v>3207804</v>
      </c>
      <c r="G9" s="4">
        <f t="shared" si="0"/>
        <v>0</v>
      </c>
      <c r="H9" s="4" t="str">
        <f t="shared" si="1"/>
        <v>，3207804</v>
      </c>
      <c r="I9" s="4" t="str">
        <f>VLOOKUP(A9,HOP!A:U,21,0)</f>
        <v>直连</v>
      </c>
    </row>
    <row r="10" s="4" customFormat="1" spans="1:9">
      <c r="A10" s="5">
        <v>999223591000539</v>
      </c>
      <c r="B10" s="6">
        <v>45027</v>
      </c>
      <c r="C10" s="6">
        <v>45028</v>
      </c>
      <c r="D10" s="4">
        <v>39</v>
      </c>
      <c r="E10" s="4" t="str">
        <f>VLOOKUP(A10,HOP!A:L,12,0)</f>
        <v>39.00</v>
      </c>
      <c r="F10" s="4" t="str">
        <f>VLOOKUP(A10,HOP!A:C,3,0)</f>
        <v>3216303</v>
      </c>
      <c r="G10" s="4">
        <f t="shared" si="0"/>
        <v>0</v>
      </c>
      <c r="H10" s="4" t="str">
        <f t="shared" si="1"/>
        <v>，3216303</v>
      </c>
      <c r="I10" s="4" t="str">
        <f>VLOOKUP(A10,HOP!A:U,21,0)</f>
        <v>直连</v>
      </c>
    </row>
    <row r="11" s="4" customFormat="1" hidden="1" spans="1:9">
      <c r="A11" s="5">
        <v>999223595972814</v>
      </c>
      <c r="B11" s="6">
        <v>45027</v>
      </c>
      <c r="C11" s="6">
        <v>45028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5">
        <v>21466626480</v>
      </c>
      <c r="B12" s="6">
        <v>45028</v>
      </c>
      <c r="C12" s="6">
        <v>45029</v>
      </c>
      <c r="D12" s="4">
        <v>307</v>
      </c>
      <c r="E12" s="4" t="str">
        <f>VLOOKUP(A12,HOP!A:L,12,0)</f>
        <v>307.00</v>
      </c>
      <c r="F12" s="4" t="str">
        <f>VLOOKUP(A12,HOP!A:C,3,0)</f>
        <v>2742895</v>
      </c>
      <c r="G12" s="4">
        <f t="shared" si="0"/>
        <v>0</v>
      </c>
      <c r="H12" s="4" t="str">
        <f t="shared" si="1"/>
        <v>，2742895</v>
      </c>
      <c r="I12" s="4" t="str">
        <f>VLOOKUP(A12,HOP!A:U,21,0)</f>
        <v>直连</v>
      </c>
    </row>
    <row r="13" s="4" customFormat="1" spans="1:9">
      <c r="A13" s="5">
        <v>999222087111844</v>
      </c>
      <c r="B13" s="6">
        <v>45028</v>
      </c>
      <c r="C13" s="6">
        <v>45029</v>
      </c>
      <c r="D13" s="4">
        <v>170</v>
      </c>
      <c r="E13" s="4" t="str">
        <f>VLOOKUP(A13,HOP!A:L,12,0)</f>
        <v>170.00</v>
      </c>
      <c r="F13" s="4" t="str">
        <f>VLOOKUP(A13,HOP!A:C,3,0)</f>
        <v>2922884</v>
      </c>
      <c r="G13" s="4">
        <f t="shared" si="0"/>
        <v>0</v>
      </c>
      <c r="H13" s="4" t="str">
        <f t="shared" si="1"/>
        <v>，2922884</v>
      </c>
      <c r="I13" s="4" t="str">
        <f>VLOOKUP(A13,HOP!A:U,21,0)</f>
        <v>直连</v>
      </c>
    </row>
    <row r="14" s="4" customFormat="1" spans="1:9">
      <c r="A14" s="5">
        <v>999223377987024</v>
      </c>
      <c r="B14" s="6">
        <v>45026</v>
      </c>
      <c r="C14" s="6">
        <v>45029</v>
      </c>
      <c r="D14" s="4">
        <v>153</v>
      </c>
      <c r="E14" s="4" t="str">
        <f>VLOOKUP(A14,HOP!A:L,12,0)</f>
        <v>153.00</v>
      </c>
      <c r="F14" s="4" t="str">
        <f>VLOOKUP(A14,HOP!A:C,3,0)</f>
        <v>3176763</v>
      </c>
      <c r="G14" s="4">
        <f t="shared" si="0"/>
        <v>0</v>
      </c>
      <c r="H14" s="4" t="str">
        <f t="shared" si="1"/>
        <v>，3176763</v>
      </c>
      <c r="I14" s="4" t="str">
        <f>VLOOKUP(A14,HOP!A:U,21,0)</f>
        <v>直连</v>
      </c>
    </row>
    <row r="15" s="4" customFormat="1" spans="1:9">
      <c r="A15" s="5">
        <v>999223518326361</v>
      </c>
      <c r="B15" s="6">
        <v>45028</v>
      </c>
      <c r="C15" s="6">
        <v>45029</v>
      </c>
      <c r="D15" s="4">
        <v>74</v>
      </c>
      <c r="E15" s="4" t="str">
        <f>VLOOKUP(A15,HOP!A:L,12,0)</f>
        <v>74.00</v>
      </c>
      <c r="F15" s="4" t="str">
        <f>VLOOKUP(A15,HOP!A:C,3,0)</f>
        <v>3203449</v>
      </c>
      <c r="G15" s="4">
        <f t="shared" si="0"/>
        <v>0</v>
      </c>
      <c r="H15" s="4" t="str">
        <f t="shared" si="1"/>
        <v>，3203449</v>
      </c>
      <c r="I15" s="4" t="str">
        <f>VLOOKUP(A15,HOP!A:U,21,0)</f>
        <v>直采</v>
      </c>
    </row>
    <row r="16" s="4" customFormat="1" spans="1:9">
      <c r="A16" s="5">
        <v>999223518339622</v>
      </c>
      <c r="B16" s="6">
        <v>45028</v>
      </c>
      <c r="C16" s="6">
        <v>45029</v>
      </c>
      <c r="D16" s="4">
        <v>74</v>
      </c>
      <c r="E16" s="4" t="str">
        <f>VLOOKUP(A16,HOP!A:L,12,0)</f>
        <v>74.00</v>
      </c>
      <c r="F16" s="4" t="str">
        <f>VLOOKUP(A16,HOP!A:C,3,0)</f>
        <v>3203453</v>
      </c>
      <c r="G16" s="4">
        <f t="shared" si="0"/>
        <v>0</v>
      </c>
      <c r="H16" s="4" t="str">
        <f t="shared" si="1"/>
        <v>，3203453</v>
      </c>
      <c r="I16" s="4" t="str">
        <f>VLOOKUP(A16,HOP!A:U,21,0)</f>
        <v>直采</v>
      </c>
    </row>
    <row r="17" s="4" customFormat="1" hidden="1" spans="1:9">
      <c r="A17" s="5">
        <v>999223519613944</v>
      </c>
      <c r="B17" s="6">
        <v>45026</v>
      </c>
      <c r="C17" s="6">
        <v>45029</v>
      </c>
      <c r="D17" s="4">
        <v>0</v>
      </c>
      <c r="E17" s="4" t="str">
        <f>VLOOKUP(A17,HOP!A:L,12,0)</f>
        <v>0.00</v>
      </c>
      <c r="F17" s="4" t="str">
        <f>VLOOKUP(A17,HOP!A:C,3,0)</f>
        <v>3203666</v>
      </c>
      <c r="G17" s="4">
        <f t="shared" si="0"/>
        <v>0</v>
      </c>
      <c r="H17" s="4" t="str">
        <f t="shared" si="1"/>
        <v>，3203666</v>
      </c>
      <c r="I17" s="4" t="str">
        <f>VLOOKUP(A17,HOP!A:U,21,0)</f>
        <v>直采</v>
      </c>
    </row>
    <row r="18" s="4" customFormat="1" spans="1:9">
      <c r="A18" s="5">
        <v>999223572409686</v>
      </c>
      <c r="B18" s="6">
        <v>45026</v>
      </c>
      <c r="C18" s="6">
        <v>45029</v>
      </c>
      <c r="D18" s="4">
        <v>113</v>
      </c>
      <c r="E18" s="4" t="str">
        <f>VLOOKUP(A18,HOP!A:L,12,0)</f>
        <v>113.00</v>
      </c>
      <c r="F18" s="4" t="str">
        <f>VLOOKUP(A18,HOP!A:C,3,0)</f>
        <v>3212785</v>
      </c>
      <c r="G18" s="4">
        <f t="shared" si="0"/>
        <v>0</v>
      </c>
      <c r="H18" s="4" t="str">
        <f t="shared" si="1"/>
        <v>，3212785</v>
      </c>
      <c r="I18" s="4" t="str">
        <f>VLOOKUP(A18,HOP!A:U,21,0)</f>
        <v>直连</v>
      </c>
    </row>
    <row r="19" s="4" customFormat="1" spans="1:9">
      <c r="A19" s="5">
        <v>999223617218472</v>
      </c>
      <c r="B19" s="6">
        <v>45028</v>
      </c>
      <c r="C19" s="6">
        <v>45029</v>
      </c>
      <c r="D19" s="4">
        <v>31</v>
      </c>
      <c r="E19" s="4" t="str">
        <f>VLOOKUP(A19,HOP!A:L,12,0)</f>
        <v>31.00</v>
      </c>
      <c r="F19" s="4" t="str">
        <f>VLOOKUP(A19,HOP!A:C,3,0)</f>
        <v>3219974</v>
      </c>
      <c r="G19" s="4">
        <f t="shared" si="0"/>
        <v>0</v>
      </c>
      <c r="H19" s="4" t="str">
        <f t="shared" si="1"/>
        <v>，3219974</v>
      </c>
      <c r="I19" s="4" t="str">
        <f>VLOOKUP(A19,HOP!A:U,21,0)</f>
        <v>直连</v>
      </c>
    </row>
    <row r="20" s="4" customFormat="1" spans="1:9">
      <c r="A20" s="5">
        <v>999223007537301</v>
      </c>
      <c r="B20" s="6">
        <v>45029</v>
      </c>
      <c r="C20" s="6">
        <v>45030</v>
      </c>
      <c r="D20" s="4">
        <v>182</v>
      </c>
      <c r="E20" s="4" t="str">
        <f>VLOOKUP(A20,HOP!A:L,12,0)</f>
        <v>182.00</v>
      </c>
      <c r="F20" s="4" t="str">
        <f>VLOOKUP(A20,HOP!A:C,3,0)</f>
        <v>3090502</v>
      </c>
      <c r="G20" s="4">
        <f t="shared" si="0"/>
        <v>0</v>
      </c>
      <c r="H20" s="4" t="str">
        <f t="shared" si="1"/>
        <v>，3090502</v>
      </c>
      <c r="I20" s="4" t="str">
        <f>VLOOKUP(A20,HOP!A:U,21,0)</f>
        <v>直采</v>
      </c>
    </row>
    <row r="21" s="4" customFormat="1" spans="1:9">
      <c r="A21" s="5">
        <v>999223500151301</v>
      </c>
      <c r="B21" s="6">
        <v>45029</v>
      </c>
      <c r="C21" s="6">
        <v>45030</v>
      </c>
      <c r="D21" s="4">
        <v>57</v>
      </c>
      <c r="E21" s="4" t="str">
        <f>VLOOKUP(A21,HOP!A:L,12,0)</f>
        <v>57.00</v>
      </c>
      <c r="F21" s="4" t="str">
        <f>VLOOKUP(A21,HOP!A:C,3,0)</f>
        <v>3200063</v>
      </c>
      <c r="G21" s="4">
        <f t="shared" si="0"/>
        <v>0</v>
      </c>
      <c r="H21" s="4" t="str">
        <f t="shared" si="1"/>
        <v>，3200063</v>
      </c>
      <c r="I21" s="4" t="str">
        <f>VLOOKUP(A21,HOP!A:U,21,0)</f>
        <v>直采</v>
      </c>
    </row>
    <row r="22" s="4" customFormat="1" spans="1:9">
      <c r="A22" s="5">
        <v>999223530592086</v>
      </c>
      <c r="B22" s="6">
        <v>45029</v>
      </c>
      <c r="C22" s="6">
        <v>45030</v>
      </c>
      <c r="D22" s="4">
        <v>114</v>
      </c>
      <c r="E22" s="4" t="str">
        <f>VLOOKUP(A22,HOP!A:L,12,0)</f>
        <v>114.00</v>
      </c>
      <c r="F22" s="4" t="str">
        <f>VLOOKUP(A22,HOP!A:C,3,0)</f>
        <v>3205746</v>
      </c>
      <c r="G22" s="4">
        <f t="shared" si="0"/>
        <v>0</v>
      </c>
      <c r="H22" s="4" t="str">
        <f t="shared" si="1"/>
        <v>，3205746</v>
      </c>
      <c r="I22" s="4" t="str">
        <f>VLOOKUP(A22,HOP!A:U,21,0)</f>
        <v>直连</v>
      </c>
    </row>
    <row r="23" s="4" customFormat="1" spans="1:9">
      <c r="A23" s="5">
        <v>999223569005446</v>
      </c>
      <c r="B23" s="6">
        <v>45029</v>
      </c>
      <c r="C23" s="6">
        <v>45030</v>
      </c>
      <c r="D23" s="4">
        <v>95</v>
      </c>
      <c r="E23" s="4" t="str">
        <f>VLOOKUP(A23,HOP!A:L,12,0)</f>
        <v>95.00</v>
      </c>
      <c r="F23" s="4" t="str">
        <f>VLOOKUP(A23,HOP!A:C,3,0)</f>
        <v>3212113</v>
      </c>
      <c r="G23" s="4">
        <f t="shared" si="0"/>
        <v>0</v>
      </c>
      <c r="H23" s="4" t="str">
        <f t="shared" si="1"/>
        <v>，3212113</v>
      </c>
      <c r="I23" s="4" t="str">
        <f>VLOOKUP(A23,HOP!A:U,21,0)</f>
        <v>直采</v>
      </c>
    </row>
    <row r="24" s="4" customFormat="1" spans="1:9">
      <c r="A24" s="5">
        <v>999223603741198</v>
      </c>
      <c r="B24" s="6">
        <v>45029</v>
      </c>
      <c r="C24" s="6">
        <v>45030</v>
      </c>
      <c r="D24" s="4">
        <v>21</v>
      </c>
      <c r="E24" s="4" t="str">
        <f>VLOOKUP(A24,HOP!A:L,12,0)</f>
        <v>21.00</v>
      </c>
      <c r="F24" s="4" t="str">
        <f>VLOOKUP(A24,HOP!A:C,3,0)</f>
        <v>3218424</v>
      </c>
      <c r="G24" s="4">
        <f t="shared" si="0"/>
        <v>0</v>
      </c>
      <c r="H24" s="4" t="str">
        <f t="shared" si="1"/>
        <v>，3218424</v>
      </c>
      <c r="I24" s="4" t="str">
        <f>VLOOKUP(A24,HOP!A:U,21,0)</f>
        <v>直连</v>
      </c>
    </row>
    <row r="25" s="4" customFormat="1" spans="1:9">
      <c r="A25" s="5">
        <v>999223617990012</v>
      </c>
      <c r="B25" s="6">
        <v>45029</v>
      </c>
      <c r="C25" s="6">
        <v>45030</v>
      </c>
      <c r="D25" s="4">
        <v>79</v>
      </c>
      <c r="E25" s="4" t="str">
        <f>VLOOKUP(A25,HOP!A:L,12,0)</f>
        <v>79.00</v>
      </c>
      <c r="F25" s="4" t="str">
        <f>VLOOKUP(A25,HOP!A:C,3,0)</f>
        <v>3220095</v>
      </c>
      <c r="G25" s="4">
        <f t="shared" si="0"/>
        <v>0</v>
      </c>
      <c r="H25" s="4" t="str">
        <f t="shared" si="1"/>
        <v>，3220095</v>
      </c>
      <c r="I25" s="4" t="str">
        <f>VLOOKUP(A25,HOP!A:U,21,0)</f>
        <v>直连</v>
      </c>
    </row>
    <row r="26" s="4" customFormat="1" spans="1:9">
      <c r="A26" s="5">
        <v>999223618086292</v>
      </c>
      <c r="B26" s="6">
        <v>45029</v>
      </c>
      <c r="C26" s="6">
        <v>45030</v>
      </c>
      <c r="D26" s="4">
        <v>61</v>
      </c>
      <c r="E26" s="4" t="str">
        <f>VLOOKUP(A26,HOP!A:L,12,0)</f>
        <v>61.00</v>
      </c>
      <c r="F26" s="4" t="str">
        <f>VLOOKUP(A26,HOP!A:C,3,0)</f>
        <v>3220113</v>
      </c>
      <c r="G26" s="4">
        <f t="shared" si="0"/>
        <v>0</v>
      </c>
      <c r="H26" s="4" t="str">
        <f t="shared" si="1"/>
        <v>，3220113</v>
      </c>
      <c r="I26" s="4" t="str">
        <f>VLOOKUP(A26,HOP!A:U,21,0)</f>
        <v>直连</v>
      </c>
    </row>
    <row r="27" s="4" customFormat="1" spans="1:9">
      <c r="A27" s="5">
        <v>999223634421683</v>
      </c>
      <c r="B27" s="6">
        <v>45029</v>
      </c>
      <c r="C27" s="6">
        <v>45030</v>
      </c>
      <c r="D27" s="4">
        <v>58</v>
      </c>
      <c r="E27" s="4" t="str">
        <f>VLOOKUP(A27,HOP!A:L,12,0)</f>
        <v>58.00</v>
      </c>
      <c r="F27" s="4" t="str">
        <f>VLOOKUP(A27,HOP!A:C,3,0)</f>
        <v>3224294</v>
      </c>
      <c r="G27" s="4">
        <f t="shared" si="0"/>
        <v>0</v>
      </c>
      <c r="H27" s="4" t="str">
        <f t="shared" si="1"/>
        <v>，3224294</v>
      </c>
      <c r="I27" s="4" t="str">
        <f>VLOOKUP(A27,HOP!A:U,21,0)</f>
        <v>直连</v>
      </c>
    </row>
    <row r="29" spans="4:4">
      <c r="D29" s="4">
        <f>SUM(D2:D28)</f>
        <v>4041</v>
      </c>
    </row>
    <row r="33" spans="1:4">
      <c r="A33" s="4" t="s">
        <v>175</v>
      </c>
      <c r="C33" s="4">
        <v>875</v>
      </c>
      <c r="D33" s="4">
        <v>6868.62</v>
      </c>
    </row>
    <row r="34" spans="1:4">
      <c r="A34" s="4" t="s">
        <v>176</v>
      </c>
      <c r="C34" s="4">
        <v>3166</v>
      </c>
      <c r="D34" s="4">
        <v>24852.62</v>
      </c>
    </row>
    <row r="35" spans="1:4">
      <c r="A35" s="4" t="s">
        <v>177</v>
      </c>
      <c r="C35" s="4">
        <f>SUBTOTAL(9,C33:C34)</f>
        <v>4041</v>
      </c>
      <c r="D35" s="4">
        <f>SUBTOTAL(9,D33:D34)</f>
        <v>31721.24</v>
      </c>
    </row>
    <row r="36" spans="1:1">
      <c r="A36" s="4" t="s">
        <v>178</v>
      </c>
    </row>
  </sheetData>
  <autoFilter ref="A1:XFD29">
    <filterColumn colId="3">
      <filters blank="1">
        <filter val="113"/>
        <filter val="153"/>
        <filter val="114"/>
        <filter val="95"/>
        <filter val="1215"/>
        <filter val="57"/>
        <filter val="58"/>
        <filter val="21"/>
        <filter val="61"/>
        <filter val="165"/>
        <filter val="67"/>
        <filter val="170"/>
        <filter val="31"/>
        <filter val="74"/>
        <filter val="178"/>
        <filter val="39"/>
        <filter val="79"/>
        <filter val="4041"/>
        <filter val="182"/>
        <filter val="582"/>
        <filter val="307"/>
        <filter val="1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179</v>
      </c>
      <c r="B1" s="2" t="s">
        <v>180</v>
      </c>
      <c r="C1" s="2" t="s">
        <v>181</v>
      </c>
      <c r="D1" s="2" t="s">
        <v>182</v>
      </c>
      <c r="E1" s="2" t="s">
        <v>13</v>
      </c>
      <c r="F1" s="2" t="s">
        <v>5</v>
      </c>
      <c r="G1" s="2" t="s">
        <v>6</v>
      </c>
      <c r="H1" s="2" t="s">
        <v>183</v>
      </c>
      <c r="I1" s="2" t="s">
        <v>184</v>
      </c>
      <c r="J1" s="2" t="s">
        <v>185</v>
      </c>
      <c r="K1" s="2" t="s">
        <v>186</v>
      </c>
      <c r="L1" s="2" t="s">
        <v>187</v>
      </c>
      <c r="M1" s="2" t="s">
        <v>188</v>
      </c>
      <c r="N1" s="2" t="s">
        <v>189</v>
      </c>
      <c r="O1" s="2" t="s">
        <v>190</v>
      </c>
      <c r="P1" s="2" t="s">
        <v>191</v>
      </c>
      <c r="Q1" s="2" t="s">
        <v>192</v>
      </c>
      <c r="R1" s="2" t="s">
        <v>193</v>
      </c>
      <c r="S1" s="2" t="s">
        <v>194</v>
      </c>
      <c r="T1" s="2" t="s">
        <v>195</v>
      </c>
      <c r="U1" s="2" t="s">
        <v>196</v>
      </c>
      <c r="V1" s="2" t="s">
        <v>197</v>
      </c>
    </row>
    <row r="2" s="1" customFormat="1" spans="1:22">
      <c r="A2" s="3">
        <v>999223634421683</v>
      </c>
      <c r="B2" s="1" t="s">
        <v>198</v>
      </c>
      <c r="C2" s="1" t="s">
        <v>199</v>
      </c>
      <c r="D2" s="1" t="s">
        <v>200</v>
      </c>
      <c r="E2" s="1" t="s">
        <v>201</v>
      </c>
      <c r="F2" s="1" t="s">
        <v>198</v>
      </c>
      <c r="G2" s="1" t="s">
        <v>202</v>
      </c>
      <c r="H2" s="1" t="s">
        <v>203</v>
      </c>
      <c r="I2" s="1" t="s">
        <v>204</v>
      </c>
      <c r="J2" s="1" t="s">
        <v>30</v>
      </c>
      <c r="K2" s="1" t="s">
        <v>205</v>
      </c>
      <c r="L2" s="1" t="s">
        <v>205</v>
      </c>
      <c r="M2" s="1" t="s">
        <v>206</v>
      </c>
      <c r="N2" s="1" t="s">
        <v>206</v>
      </c>
      <c r="O2" s="1" t="s">
        <v>207</v>
      </c>
      <c r="P2" s="1" t="s">
        <v>208</v>
      </c>
      <c r="Q2" s="1" t="s">
        <v>209</v>
      </c>
      <c r="R2" s="1" t="s">
        <v>210</v>
      </c>
      <c r="S2" s="1" t="s">
        <v>211</v>
      </c>
      <c r="T2" s="1" t="s">
        <v>212</v>
      </c>
      <c r="U2" s="1" t="s">
        <v>213</v>
      </c>
      <c r="V2" s="1" t="s">
        <v>214</v>
      </c>
    </row>
    <row r="3" s="1" customFormat="1" spans="1:22">
      <c r="A3" s="3">
        <v>999223618086292</v>
      </c>
      <c r="B3" s="1" t="s">
        <v>215</v>
      </c>
      <c r="C3" s="1" t="s">
        <v>216</v>
      </c>
      <c r="D3" s="1" t="s">
        <v>217</v>
      </c>
      <c r="E3" s="1" t="s">
        <v>218</v>
      </c>
      <c r="F3" s="1" t="s">
        <v>198</v>
      </c>
      <c r="G3" s="1" t="s">
        <v>202</v>
      </c>
      <c r="H3" s="1" t="s">
        <v>203</v>
      </c>
      <c r="I3" s="1" t="s">
        <v>219</v>
      </c>
      <c r="J3" s="1" t="s">
        <v>30</v>
      </c>
      <c r="K3" s="1" t="s">
        <v>220</v>
      </c>
      <c r="L3" s="1" t="s">
        <v>220</v>
      </c>
      <c r="M3" s="1" t="s">
        <v>206</v>
      </c>
      <c r="N3" s="1" t="s">
        <v>206</v>
      </c>
      <c r="O3" s="1" t="s">
        <v>207</v>
      </c>
      <c r="P3" s="1" t="s">
        <v>208</v>
      </c>
      <c r="Q3" s="1" t="s">
        <v>209</v>
      </c>
      <c r="R3" s="1" t="s">
        <v>221</v>
      </c>
      <c r="S3" s="1" t="s">
        <v>211</v>
      </c>
      <c r="T3" s="1" t="s">
        <v>212</v>
      </c>
      <c r="U3" s="1" t="s">
        <v>213</v>
      </c>
      <c r="V3" s="1" t="s">
        <v>214</v>
      </c>
    </row>
    <row r="4" s="1" customFormat="1" spans="1:22">
      <c r="A4" s="3">
        <v>999223617990012</v>
      </c>
      <c r="B4" s="1" t="s">
        <v>215</v>
      </c>
      <c r="C4" s="1" t="s">
        <v>222</v>
      </c>
      <c r="D4" s="1" t="s">
        <v>217</v>
      </c>
      <c r="E4" s="1" t="s">
        <v>223</v>
      </c>
      <c r="F4" s="1" t="s">
        <v>198</v>
      </c>
      <c r="G4" s="1" t="s">
        <v>202</v>
      </c>
      <c r="H4" s="1" t="s">
        <v>203</v>
      </c>
      <c r="I4" s="1" t="s">
        <v>224</v>
      </c>
      <c r="J4" s="1" t="s">
        <v>30</v>
      </c>
      <c r="K4" s="1" t="s">
        <v>225</v>
      </c>
      <c r="L4" s="1" t="s">
        <v>225</v>
      </c>
      <c r="M4" s="1" t="s">
        <v>206</v>
      </c>
      <c r="N4" s="1" t="s">
        <v>206</v>
      </c>
      <c r="O4" s="1" t="s">
        <v>207</v>
      </c>
      <c r="P4" s="1" t="s">
        <v>208</v>
      </c>
      <c r="Q4" s="1" t="s">
        <v>209</v>
      </c>
      <c r="R4" s="1" t="s">
        <v>226</v>
      </c>
      <c r="S4" s="1" t="s">
        <v>211</v>
      </c>
      <c r="T4" s="1" t="s">
        <v>212</v>
      </c>
      <c r="U4" s="1" t="s">
        <v>213</v>
      </c>
      <c r="V4" s="1" t="s">
        <v>214</v>
      </c>
    </row>
    <row r="5" s="1" customFormat="1" spans="1:22">
      <c r="A5" s="3">
        <v>999223617218472</v>
      </c>
      <c r="B5" s="1" t="s">
        <v>215</v>
      </c>
      <c r="C5" s="1" t="s">
        <v>227</v>
      </c>
      <c r="D5" s="1" t="s">
        <v>228</v>
      </c>
      <c r="E5" s="1" t="s">
        <v>229</v>
      </c>
      <c r="F5" s="1" t="s">
        <v>215</v>
      </c>
      <c r="G5" s="1" t="s">
        <v>198</v>
      </c>
      <c r="H5" s="1" t="s">
        <v>203</v>
      </c>
      <c r="I5" s="1" t="s">
        <v>230</v>
      </c>
      <c r="J5" s="1" t="s">
        <v>30</v>
      </c>
      <c r="K5" s="1" t="s">
        <v>231</v>
      </c>
      <c r="L5" s="1" t="s">
        <v>231</v>
      </c>
      <c r="M5" s="1" t="s">
        <v>206</v>
      </c>
      <c r="N5" s="1" t="s">
        <v>206</v>
      </c>
      <c r="O5" s="1" t="s">
        <v>207</v>
      </c>
      <c r="P5" s="1" t="s">
        <v>208</v>
      </c>
      <c r="Q5" s="1" t="s">
        <v>209</v>
      </c>
      <c r="R5" s="1" t="s">
        <v>232</v>
      </c>
      <c r="S5" s="1" t="s">
        <v>211</v>
      </c>
      <c r="T5" s="1" t="s">
        <v>212</v>
      </c>
      <c r="U5" s="1" t="s">
        <v>213</v>
      </c>
      <c r="V5" s="1" t="s">
        <v>233</v>
      </c>
    </row>
    <row r="6" s="1" customFormat="1" spans="1:22">
      <c r="A6" s="3">
        <v>999223603741198</v>
      </c>
      <c r="B6" s="1" t="s">
        <v>215</v>
      </c>
      <c r="C6" s="1" t="s">
        <v>234</v>
      </c>
      <c r="D6" s="1" t="s">
        <v>228</v>
      </c>
      <c r="E6" s="1" t="s">
        <v>235</v>
      </c>
      <c r="F6" s="1" t="s">
        <v>198</v>
      </c>
      <c r="G6" s="1" t="s">
        <v>202</v>
      </c>
      <c r="H6" s="1" t="s">
        <v>203</v>
      </c>
      <c r="I6" s="1" t="s">
        <v>236</v>
      </c>
      <c r="J6" s="1" t="s">
        <v>30</v>
      </c>
      <c r="K6" s="1" t="s">
        <v>237</v>
      </c>
      <c r="L6" s="1" t="s">
        <v>237</v>
      </c>
      <c r="M6" s="1" t="s">
        <v>206</v>
      </c>
      <c r="N6" s="1" t="s">
        <v>206</v>
      </c>
      <c r="O6" s="1" t="s">
        <v>207</v>
      </c>
      <c r="P6" s="1" t="s">
        <v>208</v>
      </c>
      <c r="Q6" s="1" t="s">
        <v>209</v>
      </c>
      <c r="R6" s="1" t="s">
        <v>238</v>
      </c>
      <c r="S6" s="1" t="s">
        <v>211</v>
      </c>
      <c r="T6" s="1" t="s">
        <v>212</v>
      </c>
      <c r="U6" s="1" t="s">
        <v>213</v>
      </c>
      <c r="V6" s="1" t="s">
        <v>233</v>
      </c>
    </row>
    <row r="7" s="1" customFormat="1" spans="1:22">
      <c r="A7" s="3">
        <v>999223591000539</v>
      </c>
      <c r="B7" s="1" t="s">
        <v>239</v>
      </c>
      <c r="C7" s="1" t="s">
        <v>240</v>
      </c>
      <c r="D7" s="1" t="s">
        <v>241</v>
      </c>
      <c r="E7" s="1" t="s">
        <v>242</v>
      </c>
      <c r="F7" s="1" t="s">
        <v>239</v>
      </c>
      <c r="G7" s="1" t="s">
        <v>215</v>
      </c>
      <c r="H7" s="1" t="s">
        <v>203</v>
      </c>
      <c r="I7" s="1" t="s">
        <v>243</v>
      </c>
      <c r="J7" s="1" t="s">
        <v>30</v>
      </c>
      <c r="K7" s="1" t="s">
        <v>244</v>
      </c>
      <c r="L7" s="1" t="s">
        <v>244</v>
      </c>
      <c r="M7" s="1" t="s">
        <v>206</v>
      </c>
      <c r="N7" s="1" t="s">
        <v>206</v>
      </c>
      <c r="O7" s="1" t="s">
        <v>207</v>
      </c>
      <c r="P7" s="1" t="s">
        <v>208</v>
      </c>
      <c r="Q7" s="1" t="s">
        <v>209</v>
      </c>
      <c r="R7" s="1" t="s">
        <v>245</v>
      </c>
      <c r="S7" s="1" t="s">
        <v>211</v>
      </c>
      <c r="T7" s="1" t="s">
        <v>212</v>
      </c>
      <c r="U7" s="1" t="s">
        <v>213</v>
      </c>
      <c r="V7" s="1" t="s">
        <v>214</v>
      </c>
    </row>
    <row r="8" s="1" customFormat="1" spans="1:22">
      <c r="A8" s="3">
        <v>999223572409686</v>
      </c>
      <c r="B8" s="1" t="s">
        <v>246</v>
      </c>
      <c r="C8" s="1" t="s">
        <v>247</v>
      </c>
      <c r="D8" s="1" t="s">
        <v>248</v>
      </c>
      <c r="E8" s="1" t="s">
        <v>249</v>
      </c>
      <c r="F8" s="1" t="s">
        <v>246</v>
      </c>
      <c r="G8" s="1" t="s">
        <v>198</v>
      </c>
      <c r="H8" s="1" t="s">
        <v>203</v>
      </c>
      <c r="I8" s="1" t="s">
        <v>250</v>
      </c>
      <c r="J8" s="1" t="s">
        <v>30</v>
      </c>
      <c r="K8" s="1" t="s">
        <v>251</v>
      </c>
      <c r="L8" s="1" t="s">
        <v>251</v>
      </c>
      <c r="M8" s="1" t="s">
        <v>206</v>
      </c>
      <c r="N8" s="1" t="s">
        <v>206</v>
      </c>
      <c r="O8" s="1" t="s">
        <v>207</v>
      </c>
      <c r="P8" s="1" t="s">
        <v>208</v>
      </c>
      <c r="Q8" s="1" t="s">
        <v>209</v>
      </c>
      <c r="R8" s="1" t="s">
        <v>252</v>
      </c>
      <c r="S8" s="1" t="s">
        <v>211</v>
      </c>
      <c r="T8" s="1" t="s">
        <v>212</v>
      </c>
      <c r="U8" s="1" t="s">
        <v>213</v>
      </c>
      <c r="V8" s="1" t="s">
        <v>214</v>
      </c>
    </row>
    <row r="9" s="1" customFormat="1" spans="1:22">
      <c r="A9" s="3">
        <v>999223569005446</v>
      </c>
      <c r="B9" s="1" t="s">
        <v>253</v>
      </c>
      <c r="C9" s="1" t="s">
        <v>254</v>
      </c>
      <c r="D9" s="1" t="s">
        <v>255</v>
      </c>
      <c r="E9" s="1" t="s">
        <v>256</v>
      </c>
      <c r="F9" s="1" t="s">
        <v>198</v>
      </c>
      <c r="G9" s="1" t="s">
        <v>202</v>
      </c>
      <c r="H9" s="1" t="s">
        <v>203</v>
      </c>
      <c r="I9" s="1" t="s">
        <v>257</v>
      </c>
      <c r="J9" s="1" t="s">
        <v>30</v>
      </c>
      <c r="K9" s="1" t="s">
        <v>258</v>
      </c>
      <c r="L9" s="1" t="s">
        <v>258</v>
      </c>
      <c r="M9" s="1" t="s">
        <v>206</v>
      </c>
      <c r="N9" s="1" t="s">
        <v>206</v>
      </c>
      <c r="O9" s="1" t="s">
        <v>207</v>
      </c>
      <c r="P9" s="1" t="s">
        <v>208</v>
      </c>
      <c r="Q9" s="1" t="s">
        <v>209</v>
      </c>
      <c r="R9" s="1" t="s">
        <v>259</v>
      </c>
      <c r="S9" s="1" t="s">
        <v>211</v>
      </c>
      <c r="T9" s="1" t="s">
        <v>212</v>
      </c>
      <c r="U9" s="1" t="s">
        <v>260</v>
      </c>
      <c r="V9" s="1" t="s">
        <v>214</v>
      </c>
    </row>
    <row r="10" s="1" customFormat="1" spans="1:22">
      <c r="A10" s="3">
        <v>999223541982519</v>
      </c>
      <c r="B10" s="1" t="s">
        <v>261</v>
      </c>
      <c r="C10" s="1" t="s">
        <v>262</v>
      </c>
      <c r="D10" s="1" t="s">
        <v>263</v>
      </c>
      <c r="E10" s="1" t="s">
        <v>264</v>
      </c>
      <c r="F10" s="1" t="s">
        <v>253</v>
      </c>
      <c r="G10" s="1" t="s">
        <v>215</v>
      </c>
      <c r="H10" s="1" t="s">
        <v>203</v>
      </c>
      <c r="I10" s="1" t="s">
        <v>265</v>
      </c>
      <c r="J10" s="1" t="s">
        <v>30</v>
      </c>
      <c r="K10" s="1" t="s">
        <v>266</v>
      </c>
      <c r="L10" s="1" t="s">
        <v>266</v>
      </c>
      <c r="M10" s="1" t="s">
        <v>206</v>
      </c>
      <c r="N10" s="1" t="s">
        <v>206</v>
      </c>
      <c r="O10" s="1" t="s">
        <v>207</v>
      </c>
      <c r="P10" s="1" t="s">
        <v>208</v>
      </c>
      <c r="Q10" s="1" t="s">
        <v>209</v>
      </c>
      <c r="R10" s="1" t="s">
        <v>267</v>
      </c>
      <c r="S10" s="1" t="s">
        <v>211</v>
      </c>
      <c r="T10" s="1" t="s">
        <v>212</v>
      </c>
      <c r="U10" s="1" t="s">
        <v>213</v>
      </c>
      <c r="V10" s="1" t="s">
        <v>268</v>
      </c>
    </row>
    <row r="11" s="1" customFormat="1" spans="1:22">
      <c r="A11" s="3">
        <v>999223530592086</v>
      </c>
      <c r="B11" s="1" t="s">
        <v>269</v>
      </c>
      <c r="C11" s="1" t="s">
        <v>270</v>
      </c>
      <c r="D11" s="1" t="s">
        <v>241</v>
      </c>
      <c r="E11" s="1" t="s">
        <v>271</v>
      </c>
      <c r="F11" s="1" t="s">
        <v>198</v>
      </c>
      <c r="G11" s="1" t="s">
        <v>202</v>
      </c>
      <c r="H11" s="1" t="s">
        <v>203</v>
      </c>
      <c r="I11" s="1" t="s">
        <v>272</v>
      </c>
      <c r="J11" s="1" t="s">
        <v>30</v>
      </c>
      <c r="K11" s="1" t="s">
        <v>273</v>
      </c>
      <c r="L11" s="1" t="s">
        <v>273</v>
      </c>
      <c r="M11" s="1" t="s">
        <v>206</v>
      </c>
      <c r="N11" s="1" t="s">
        <v>206</v>
      </c>
      <c r="O11" s="1" t="s">
        <v>207</v>
      </c>
      <c r="P11" s="1" t="s">
        <v>208</v>
      </c>
      <c r="Q11" s="1" t="s">
        <v>209</v>
      </c>
      <c r="R11" s="1" t="s">
        <v>274</v>
      </c>
      <c r="S11" s="1" t="s">
        <v>211</v>
      </c>
      <c r="T11" s="1" t="s">
        <v>212</v>
      </c>
      <c r="U11" s="1" t="s">
        <v>213</v>
      </c>
      <c r="V11" s="1" t="s">
        <v>214</v>
      </c>
    </row>
    <row r="12" s="1" customFormat="1" spans="1:22">
      <c r="A12" s="3">
        <v>999223519613944</v>
      </c>
      <c r="B12" s="1" t="s">
        <v>275</v>
      </c>
      <c r="C12" s="1" t="s">
        <v>276</v>
      </c>
      <c r="D12" s="1" t="s">
        <v>277</v>
      </c>
      <c r="E12" s="1" t="s">
        <v>278</v>
      </c>
      <c r="F12" s="1" t="s">
        <v>246</v>
      </c>
      <c r="G12" s="1" t="s">
        <v>198</v>
      </c>
      <c r="H12" s="1" t="s">
        <v>203</v>
      </c>
      <c r="I12" s="1" t="s">
        <v>279</v>
      </c>
      <c r="J12" s="1" t="s">
        <v>30</v>
      </c>
      <c r="K12" s="1" t="s">
        <v>280</v>
      </c>
      <c r="L12" s="1" t="s">
        <v>207</v>
      </c>
      <c r="M12" s="1" t="s">
        <v>281</v>
      </c>
      <c r="N12" s="1" t="s">
        <v>282</v>
      </c>
      <c r="O12" s="1" t="s">
        <v>207</v>
      </c>
      <c r="P12" s="1" t="s">
        <v>208</v>
      </c>
      <c r="Q12" s="1" t="s">
        <v>209</v>
      </c>
      <c r="R12" s="1" t="s">
        <v>283</v>
      </c>
      <c r="S12" s="1" t="s">
        <v>211</v>
      </c>
      <c r="T12" s="1" t="s">
        <v>212</v>
      </c>
      <c r="U12" s="1" t="s">
        <v>260</v>
      </c>
      <c r="V12" s="1" t="s">
        <v>214</v>
      </c>
    </row>
    <row r="13" s="1" customFormat="1" spans="1:22">
      <c r="A13" s="3">
        <v>999223518339622</v>
      </c>
      <c r="B13" s="1" t="s">
        <v>275</v>
      </c>
      <c r="C13" s="1" t="s">
        <v>284</v>
      </c>
      <c r="D13" s="1" t="s">
        <v>285</v>
      </c>
      <c r="E13" s="1" t="s">
        <v>286</v>
      </c>
      <c r="F13" s="1" t="s">
        <v>215</v>
      </c>
      <c r="G13" s="1" t="s">
        <v>198</v>
      </c>
      <c r="H13" s="1" t="s">
        <v>203</v>
      </c>
      <c r="I13" s="1" t="s">
        <v>287</v>
      </c>
      <c r="J13" s="1" t="s">
        <v>30</v>
      </c>
      <c r="K13" s="1" t="s">
        <v>288</v>
      </c>
      <c r="L13" s="1" t="s">
        <v>288</v>
      </c>
      <c r="M13" s="1" t="s">
        <v>206</v>
      </c>
      <c r="N13" s="1" t="s">
        <v>206</v>
      </c>
      <c r="O13" s="1" t="s">
        <v>207</v>
      </c>
      <c r="P13" s="1" t="s">
        <v>208</v>
      </c>
      <c r="Q13" s="1" t="s">
        <v>209</v>
      </c>
      <c r="R13" s="1" t="s">
        <v>289</v>
      </c>
      <c r="S13" s="1" t="s">
        <v>211</v>
      </c>
      <c r="T13" s="1" t="s">
        <v>212</v>
      </c>
      <c r="U13" s="1" t="s">
        <v>260</v>
      </c>
      <c r="V13" s="1" t="s">
        <v>233</v>
      </c>
    </row>
    <row r="14" s="1" customFormat="1" spans="1:22">
      <c r="A14" s="3">
        <v>999223518326361</v>
      </c>
      <c r="B14" s="1" t="s">
        <v>275</v>
      </c>
      <c r="C14" s="1" t="s">
        <v>290</v>
      </c>
      <c r="D14" s="1" t="s">
        <v>285</v>
      </c>
      <c r="E14" s="1" t="s">
        <v>291</v>
      </c>
      <c r="F14" s="1" t="s">
        <v>215</v>
      </c>
      <c r="G14" s="1" t="s">
        <v>198</v>
      </c>
      <c r="H14" s="1" t="s">
        <v>203</v>
      </c>
      <c r="I14" s="1" t="s">
        <v>287</v>
      </c>
      <c r="J14" s="1" t="s">
        <v>30</v>
      </c>
      <c r="K14" s="1" t="s">
        <v>288</v>
      </c>
      <c r="L14" s="1" t="s">
        <v>288</v>
      </c>
      <c r="M14" s="1" t="s">
        <v>206</v>
      </c>
      <c r="N14" s="1" t="s">
        <v>206</v>
      </c>
      <c r="O14" s="1" t="s">
        <v>207</v>
      </c>
      <c r="P14" s="1" t="s">
        <v>208</v>
      </c>
      <c r="Q14" s="1" t="s">
        <v>209</v>
      </c>
      <c r="R14" s="1" t="s">
        <v>292</v>
      </c>
      <c r="S14" s="1" t="s">
        <v>211</v>
      </c>
      <c r="T14" s="1" t="s">
        <v>212</v>
      </c>
      <c r="U14" s="1" t="s">
        <v>260</v>
      </c>
      <c r="V14" s="1" t="s">
        <v>233</v>
      </c>
    </row>
    <row r="15" s="1" customFormat="1" spans="1:22">
      <c r="A15" s="3">
        <v>999223501220075</v>
      </c>
      <c r="B15" s="1" t="s">
        <v>293</v>
      </c>
      <c r="C15" s="1" t="s">
        <v>294</v>
      </c>
      <c r="D15" s="1" t="s">
        <v>285</v>
      </c>
      <c r="E15" s="1" t="s">
        <v>295</v>
      </c>
      <c r="F15" s="1" t="s">
        <v>246</v>
      </c>
      <c r="G15" s="1" t="s">
        <v>215</v>
      </c>
      <c r="H15" s="1" t="s">
        <v>203</v>
      </c>
      <c r="I15" s="1" t="s">
        <v>296</v>
      </c>
      <c r="J15" s="1" t="s">
        <v>30</v>
      </c>
      <c r="K15" s="1" t="s">
        <v>297</v>
      </c>
      <c r="L15" s="1" t="s">
        <v>297</v>
      </c>
      <c r="M15" s="1" t="s">
        <v>206</v>
      </c>
      <c r="N15" s="1" t="s">
        <v>206</v>
      </c>
      <c r="O15" s="1" t="s">
        <v>207</v>
      </c>
      <c r="P15" s="1" t="s">
        <v>208</v>
      </c>
      <c r="Q15" s="1" t="s">
        <v>209</v>
      </c>
      <c r="R15" s="1" t="s">
        <v>298</v>
      </c>
      <c r="S15" s="1" t="s">
        <v>211</v>
      </c>
      <c r="T15" s="1" t="s">
        <v>212</v>
      </c>
      <c r="U15" s="1" t="s">
        <v>260</v>
      </c>
      <c r="V15" s="1" t="s">
        <v>233</v>
      </c>
    </row>
    <row r="16" s="1" customFormat="1" spans="1:22">
      <c r="A16" s="3">
        <v>999223500151301</v>
      </c>
      <c r="B16" s="1" t="s">
        <v>293</v>
      </c>
      <c r="C16" s="1" t="s">
        <v>299</v>
      </c>
      <c r="D16" s="1" t="s">
        <v>300</v>
      </c>
      <c r="E16" s="1" t="s">
        <v>301</v>
      </c>
      <c r="F16" s="1" t="s">
        <v>198</v>
      </c>
      <c r="G16" s="1" t="s">
        <v>202</v>
      </c>
      <c r="H16" s="1" t="s">
        <v>203</v>
      </c>
      <c r="I16" s="1" t="s">
        <v>302</v>
      </c>
      <c r="J16" s="1" t="s">
        <v>30</v>
      </c>
      <c r="K16" s="1" t="s">
        <v>303</v>
      </c>
      <c r="L16" s="1" t="s">
        <v>303</v>
      </c>
      <c r="M16" s="1" t="s">
        <v>206</v>
      </c>
      <c r="N16" s="1" t="s">
        <v>206</v>
      </c>
      <c r="O16" s="1" t="s">
        <v>207</v>
      </c>
      <c r="P16" s="1" t="s">
        <v>208</v>
      </c>
      <c r="Q16" s="1" t="s">
        <v>209</v>
      </c>
      <c r="R16" s="1" t="s">
        <v>304</v>
      </c>
      <c r="S16" s="1" t="s">
        <v>211</v>
      </c>
      <c r="T16" s="1" t="s">
        <v>212</v>
      </c>
      <c r="U16" s="1" t="s">
        <v>260</v>
      </c>
      <c r="V16" s="1" t="s">
        <v>214</v>
      </c>
    </row>
    <row r="17" s="1" customFormat="1" spans="1:22">
      <c r="A17" s="3">
        <v>999223474427620</v>
      </c>
      <c r="B17" s="1" t="s">
        <v>305</v>
      </c>
      <c r="C17" s="1" t="s">
        <v>306</v>
      </c>
      <c r="D17" s="1" t="s">
        <v>307</v>
      </c>
      <c r="E17" s="1" t="s">
        <v>308</v>
      </c>
      <c r="F17" s="1" t="s">
        <v>239</v>
      </c>
      <c r="G17" s="1" t="s">
        <v>215</v>
      </c>
      <c r="H17" s="1" t="s">
        <v>203</v>
      </c>
      <c r="I17" s="1" t="s">
        <v>309</v>
      </c>
      <c r="J17" s="1" t="s">
        <v>30</v>
      </c>
      <c r="K17" s="1" t="s">
        <v>205</v>
      </c>
      <c r="L17" s="1" t="s">
        <v>205</v>
      </c>
      <c r="M17" s="1" t="s">
        <v>206</v>
      </c>
      <c r="N17" s="1" t="s">
        <v>206</v>
      </c>
      <c r="O17" s="1" t="s">
        <v>207</v>
      </c>
      <c r="P17" s="1" t="s">
        <v>208</v>
      </c>
      <c r="Q17" s="1" t="s">
        <v>209</v>
      </c>
      <c r="R17" s="1" t="s">
        <v>310</v>
      </c>
      <c r="S17" s="1" t="s">
        <v>211</v>
      </c>
      <c r="T17" s="1" t="s">
        <v>212</v>
      </c>
      <c r="U17" s="1" t="s">
        <v>213</v>
      </c>
      <c r="V17" s="1" t="s">
        <v>214</v>
      </c>
    </row>
    <row r="18" s="1" customFormat="1" spans="1:22">
      <c r="A18" s="3">
        <v>999223474282627</v>
      </c>
      <c r="B18" s="1" t="s">
        <v>305</v>
      </c>
      <c r="C18" s="1" t="s">
        <v>311</v>
      </c>
      <c r="D18" s="1" t="s">
        <v>312</v>
      </c>
      <c r="E18" s="1" t="s">
        <v>313</v>
      </c>
      <c r="F18" s="1" t="s">
        <v>239</v>
      </c>
      <c r="G18" s="1" t="s">
        <v>215</v>
      </c>
      <c r="H18" s="1" t="s">
        <v>203</v>
      </c>
      <c r="I18" s="1" t="s">
        <v>314</v>
      </c>
      <c r="J18" s="1" t="s">
        <v>30</v>
      </c>
      <c r="K18" s="1" t="s">
        <v>315</v>
      </c>
      <c r="L18" s="1" t="s">
        <v>315</v>
      </c>
      <c r="M18" s="1" t="s">
        <v>206</v>
      </c>
      <c r="N18" s="1" t="s">
        <v>206</v>
      </c>
      <c r="O18" s="1" t="s">
        <v>207</v>
      </c>
      <c r="P18" s="1" t="s">
        <v>208</v>
      </c>
      <c r="Q18" s="1" t="s">
        <v>209</v>
      </c>
      <c r="R18" s="1" t="s">
        <v>316</v>
      </c>
      <c r="S18" s="1" t="s">
        <v>211</v>
      </c>
      <c r="T18" s="1" t="s">
        <v>212</v>
      </c>
      <c r="U18" s="1" t="s">
        <v>260</v>
      </c>
      <c r="V18" s="1" t="s">
        <v>268</v>
      </c>
    </row>
    <row r="19" s="1" customFormat="1" spans="1:22">
      <c r="A19" s="3">
        <v>999223460893116</v>
      </c>
      <c r="B19" s="1" t="s">
        <v>317</v>
      </c>
      <c r="C19" s="1" t="s">
        <v>318</v>
      </c>
      <c r="D19" s="1" t="s">
        <v>319</v>
      </c>
      <c r="E19" s="1" t="s">
        <v>320</v>
      </c>
      <c r="F19" s="1" t="s">
        <v>246</v>
      </c>
      <c r="G19" s="1" t="s">
        <v>215</v>
      </c>
      <c r="H19" s="1" t="s">
        <v>203</v>
      </c>
      <c r="I19" s="1" t="s">
        <v>321</v>
      </c>
      <c r="J19" s="1" t="s">
        <v>30</v>
      </c>
      <c r="K19" s="1" t="s">
        <v>322</v>
      </c>
      <c r="L19" s="1" t="s">
        <v>322</v>
      </c>
      <c r="M19" s="1" t="s">
        <v>206</v>
      </c>
      <c r="N19" s="1" t="s">
        <v>206</v>
      </c>
      <c r="O19" s="1" t="s">
        <v>207</v>
      </c>
      <c r="P19" s="1" t="s">
        <v>208</v>
      </c>
      <c r="Q19" s="1" t="s">
        <v>209</v>
      </c>
      <c r="R19" s="1" t="s">
        <v>323</v>
      </c>
      <c r="S19" s="1" t="s">
        <v>211</v>
      </c>
      <c r="T19" s="1" t="s">
        <v>212</v>
      </c>
      <c r="U19" s="1" t="s">
        <v>213</v>
      </c>
      <c r="V19" s="1" t="s">
        <v>214</v>
      </c>
    </row>
    <row r="20" s="1" customFormat="1" spans="1:22">
      <c r="A20" s="3">
        <v>999223435626790</v>
      </c>
      <c r="B20" s="1" t="s">
        <v>324</v>
      </c>
      <c r="C20" s="1" t="s">
        <v>325</v>
      </c>
      <c r="D20" s="1" t="s">
        <v>326</v>
      </c>
      <c r="E20" s="1" t="s">
        <v>327</v>
      </c>
      <c r="F20" s="1" t="s">
        <v>246</v>
      </c>
      <c r="G20" s="1" t="s">
        <v>215</v>
      </c>
      <c r="H20" s="1" t="s">
        <v>203</v>
      </c>
      <c r="I20" s="1" t="s">
        <v>328</v>
      </c>
      <c r="J20" s="1" t="s">
        <v>30</v>
      </c>
      <c r="K20" s="1" t="s">
        <v>329</v>
      </c>
      <c r="L20" s="1" t="s">
        <v>329</v>
      </c>
      <c r="M20" s="1" t="s">
        <v>206</v>
      </c>
      <c r="N20" s="1" t="s">
        <v>206</v>
      </c>
      <c r="O20" s="1" t="s">
        <v>207</v>
      </c>
      <c r="P20" s="1" t="s">
        <v>208</v>
      </c>
      <c r="Q20" s="1" t="s">
        <v>209</v>
      </c>
      <c r="R20" s="1" t="s">
        <v>330</v>
      </c>
      <c r="S20" s="1" t="s">
        <v>211</v>
      </c>
      <c r="T20" s="1" t="s">
        <v>212</v>
      </c>
      <c r="U20" s="1" t="s">
        <v>213</v>
      </c>
      <c r="V20" s="1" t="s">
        <v>331</v>
      </c>
    </row>
    <row r="21" s="1" customFormat="1" spans="1:22">
      <c r="A21" s="3">
        <v>999223428822512</v>
      </c>
      <c r="B21" s="1" t="s">
        <v>324</v>
      </c>
      <c r="C21" s="1" t="s">
        <v>332</v>
      </c>
      <c r="D21" s="1" t="s">
        <v>333</v>
      </c>
      <c r="E21" s="1" t="s">
        <v>334</v>
      </c>
      <c r="F21" s="1" t="s">
        <v>239</v>
      </c>
      <c r="G21" s="1" t="s">
        <v>215</v>
      </c>
      <c r="H21" s="1" t="s">
        <v>203</v>
      </c>
      <c r="I21" s="1" t="s">
        <v>335</v>
      </c>
      <c r="J21" s="1" t="s">
        <v>30</v>
      </c>
      <c r="K21" s="1" t="s">
        <v>336</v>
      </c>
      <c r="L21" s="1" t="s">
        <v>336</v>
      </c>
      <c r="M21" s="1" t="s">
        <v>206</v>
      </c>
      <c r="N21" s="1" t="s">
        <v>206</v>
      </c>
      <c r="O21" s="1" t="s">
        <v>207</v>
      </c>
      <c r="P21" s="1" t="s">
        <v>208</v>
      </c>
      <c r="Q21" s="1" t="s">
        <v>209</v>
      </c>
      <c r="R21" s="1" t="s">
        <v>337</v>
      </c>
      <c r="S21" s="1" t="s">
        <v>211</v>
      </c>
      <c r="T21" s="1" t="s">
        <v>212</v>
      </c>
      <c r="U21" s="1" t="s">
        <v>260</v>
      </c>
      <c r="V21" s="1" t="s">
        <v>233</v>
      </c>
    </row>
    <row r="22" s="1" customFormat="1" spans="1:22">
      <c r="A22" s="3">
        <v>999223377987024</v>
      </c>
      <c r="B22" s="1" t="s">
        <v>338</v>
      </c>
      <c r="C22" s="1" t="s">
        <v>339</v>
      </c>
      <c r="D22" s="1" t="s">
        <v>340</v>
      </c>
      <c r="E22" s="1" t="s">
        <v>341</v>
      </c>
      <c r="F22" s="1" t="s">
        <v>246</v>
      </c>
      <c r="G22" s="1" t="s">
        <v>198</v>
      </c>
      <c r="H22" s="1" t="s">
        <v>203</v>
      </c>
      <c r="I22" s="1" t="s">
        <v>342</v>
      </c>
      <c r="J22" s="1" t="s">
        <v>30</v>
      </c>
      <c r="K22" s="1" t="s">
        <v>343</v>
      </c>
      <c r="L22" s="1" t="s">
        <v>343</v>
      </c>
      <c r="M22" s="1" t="s">
        <v>206</v>
      </c>
      <c r="N22" s="1" t="s">
        <v>206</v>
      </c>
      <c r="O22" s="1" t="s">
        <v>207</v>
      </c>
      <c r="P22" s="1" t="s">
        <v>208</v>
      </c>
      <c r="Q22" s="1" t="s">
        <v>209</v>
      </c>
      <c r="R22" s="1" t="s">
        <v>344</v>
      </c>
      <c r="S22" s="1" t="s">
        <v>211</v>
      </c>
      <c r="T22" s="1" t="s">
        <v>212</v>
      </c>
      <c r="U22" s="1" t="s">
        <v>213</v>
      </c>
      <c r="V22" s="1" t="s">
        <v>214</v>
      </c>
    </row>
    <row r="23" s="1" customFormat="1" spans="1:22">
      <c r="A23" s="1" t="s">
        <v>345</v>
      </c>
      <c r="B23" s="1" t="s">
        <v>346</v>
      </c>
      <c r="C23" s="1" t="s">
        <v>347</v>
      </c>
      <c r="D23" s="1" t="s">
        <v>300</v>
      </c>
      <c r="E23" s="1" t="s">
        <v>301</v>
      </c>
      <c r="F23" s="1" t="s">
        <v>198</v>
      </c>
      <c r="G23" s="1" t="s">
        <v>202</v>
      </c>
      <c r="H23" s="1" t="s">
        <v>203</v>
      </c>
      <c r="I23" s="1" t="s">
        <v>207</v>
      </c>
      <c r="J23" s="1" t="s">
        <v>348</v>
      </c>
      <c r="K23" s="1" t="s">
        <v>207</v>
      </c>
      <c r="L23" s="1" t="s">
        <v>207</v>
      </c>
      <c r="M23" s="1" t="s">
        <v>206</v>
      </c>
      <c r="N23" s="1" t="s">
        <v>206</v>
      </c>
      <c r="O23" s="1" t="s">
        <v>207</v>
      </c>
      <c r="P23" s="1" t="s">
        <v>208</v>
      </c>
      <c r="Q23" s="1" t="s">
        <v>209</v>
      </c>
      <c r="R23" s="1" t="s">
        <v>349</v>
      </c>
      <c r="S23" s="1" t="s">
        <v>211</v>
      </c>
      <c r="T23" s="1" t="s">
        <v>212</v>
      </c>
      <c r="U23" s="1" t="s">
        <v>260</v>
      </c>
      <c r="V23" s="1" t="s">
        <v>214</v>
      </c>
    </row>
    <row r="24" s="1" customFormat="1" spans="1:22">
      <c r="A24" s="3">
        <v>999223007537301</v>
      </c>
      <c r="B24" s="1" t="s">
        <v>350</v>
      </c>
      <c r="C24" s="1" t="s">
        <v>351</v>
      </c>
      <c r="D24" s="1" t="s">
        <v>352</v>
      </c>
      <c r="E24" s="1" t="s">
        <v>353</v>
      </c>
      <c r="F24" s="1" t="s">
        <v>198</v>
      </c>
      <c r="G24" s="1" t="s">
        <v>202</v>
      </c>
      <c r="H24" s="1" t="s">
        <v>203</v>
      </c>
      <c r="I24" s="1" t="s">
        <v>354</v>
      </c>
      <c r="J24" s="1" t="s">
        <v>30</v>
      </c>
      <c r="K24" s="1" t="s">
        <v>355</v>
      </c>
      <c r="L24" s="1" t="s">
        <v>355</v>
      </c>
      <c r="M24" s="1" t="s">
        <v>206</v>
      </c>
      <c r="N24" s="1" t="s">
        <v>206</v>
      </c>
      <c r="O24" s="1" t="s">
        <v>207</v>
      </c>
      <c r="P24" s="1" t="s">
        <v>208</v>
      </c>
      <c r="Q24" s="1" t="s">
        <v>209</v>
      </c>
      <c r="R24" s="1" t="s">
        <v>356</v>
      </c>
      <c r="S24" s="1" t="s">
        <v>211</v>
      </c>
      <c r="T24" s="1" t="s">
        <v>212</v>
      </c>
      <c r="U24" s="1" t="s">
        <v>260</v>
      </c>
      <c r="V24" s="1" t="s">
        <v>214</v>
      </c>
    </row>
    <row r="25" s="1" customFormat="1" spans="1:22">
      <c r="A25" s="1" t="s">
        <v>357</v>
      </c>
      <c r="B25" s="1" t="s">
        <v>358</v>
      </c>
      <c r="C25" s="1" t="s">
        <v>359</v>
      </c>
      <c r="D25" s="1" t="s">
        <v>255</v>
      </c>
      <c r="E25" s="1" t="s">
        <v>256</v>
      </c>
      <c r="F25" s="1" t="s">
        <v>198</v>
      </c>
      <c r="G25" s="1" t="s">
        <v>202</v>
      </c>
      <c r="H25" s="1" t="s">
        <v>203</v>
      </c>
      <c r="I25" s="1" t="s">
        <v>207</v>
      </c>
      <c r="J25" s="1" t="s">
        <v>348</v>
      </c>
      <c r="K25" s="1" t="s">
        <v>207</v>
      </c>
      <c r="L25" s="1" t="s">
        <v>207</v>
      </c>
      <c r="M25" s="1" t="s">
        <v>206</v>
      </c>
      <c r="N25" s="1" t="s">
        <v>206</v>
      </c>
      <c r="O25" s="1" t="s">
        <v>207</v>
      </c>
      <c r="P25" s="1" t="s">
        <v>208</v>
      </c>
      <c r="Q25" s="1" t="s">
        <v>209</v>
      </c>
      <c r="R25" s="1" t="s">
        <v>360</v>
      </c>
      <c r="S25" s="1" t="s">
        <v>211</v>
      </c>
      <c r="T25" s="1" t="s">
        <v>212</v>
      </c>
      <c r="U25" s="1" t="s">
        <v>260</v>
      </c>
      <c r="V25" s="1" t="s">
        <v>214</v>
      </c>
    </row>
    <row r="26" s="1" customFormat="1" spans="1:22">
      <c r="A26" s="3">
        <v>999222087111844</v>
      </c>
      <c r="B26" s="1" t="s">
        <v>361</v>
      </c>
      <c r="C26" s="1" t="s">
        <v>362</v>
      </c>
      <c r="D26" s="1" t="s">
        <v>363</v>
      </c>
      <c r="E26" s="1" t="s">
        <v>364</v>
      </c>
      <c r="F26" s="1" t="s">
        <v>215</v>
      </c>
      <c r="G26" s="1" t="s">
        <v>198</v>
      </c>
      <c r="H26" s="1" t="s">
        <v>203</v>
      </c>
      <c r="I26" s="1" t="s">
        <v>365</v>
      </c>
      <c r="J26" s="1" t="s">
        <v>30</v>
      </c>
      <c r="K26" s="1" t="s">
        <v>366</v>
      </c>
      <c r="L26" s="1" t="s">
        <v>366</v>
      </c>
      <c r="M26" s="1" t="s">
        <v>206</v>
      </c>
      <c r="N26" s="1" t="s">
        <v>206</v>
      </c>
      <c r="O26" s="1" t="s">
        <v>207</v>
      </c>
      <c r="P26" s="1" t="s">
        <v>208</v>
      </c>
      <c r="Q26" s="1" t="s">
        <v>209</v>
      </c>
      <c r="R26" s="1" t="s">
        <v>367</v>
      </c>
      <c r="S26" s="1" t="s">
        <v>211</v>
      </c>
      <c r="T26" s="1" t="s">
        <v>212</v>
      </c>
      <c r="U26" s="1" t="s">
        <v>213</v>
      </c>
      <c r="V26" s="1" t="s">
        <v>214</v>
      </c>
    </row>
    <row r="27" s="1" customFormat="1" spans="1:22">
      <c r="A27" s="3">
        <v>21466626480</v>
      </c>
      <c r="B27" s="1" t="s">
        <v>368</v>
      </c>
      <c r="C27" s="1" t="s">
        <v>369</v>
      </c>
      <c r="D27" s="1" t="s">
        <v>370</v>
      </c>
      <c r="E27" s="1" t="s">
        <v>371</v>
      </c>
      <c r="F27" s="1" t="s">
        <v>215</v>
      </c>
      <c r="G27" s="1" t="s">
        <v>198</v>
      </c>
      <c r="H27" s="1" t="s">
        <v>203</v>
      </c>
      <c r="I27" s="1" t="s">
        <v>372</v>
      </c>
      <c r="J27" s="1" t="s">
        <v>30</v>
      </c>
      <c r="K27" s="1" t="s">
        <v>373</v>
      </c>
      <c r="L27" s="1" t="s">
        <v>373</v>
      </c>
      <c r="M27" s="1" t="s">
        <v>206</v>
      </c>
      <c r="N27" s="1" t="s">
        <v>206</v>
      </c>
      <c r="O27" s="1" t="s">
        <v>207</v>
      </c>
      <c r="P27" s="1" t="s">
        <v>208</v>
      </c>
      <c r="Q27" s="1" t="s">
        <v>209</v>
      </c>
      <c r="R27" s="1" t="s">
        <v>374</v>
      </c>
      <c r="S27" s="1" t="s">
        <v>211</v>
      </c>
      <c r="T27" s="1" t="s">
        <v>212</v>
      </c>
      <c r="U27" s="1" t="s">
        <v>213</v>
      </c>
      <c r="V27" s="1" t="s">
        <v>375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2023-04-17T02:18:24Z</dcterms:created>
  <dcterms:modified xsi:type="dcterms:W3CDTF">2023-04-17T03:08:46Z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98BE391567C64D6A87B662B89BAAD74A_12</vt:lpwstr>
  </property>
  <property fmtid="{D5CDD505-2E9C-101B-9397-08002B2CF9AE}" pid="3" name="KSOProductBuildVer">
    <vt:lpwstr>2052-11.1.0.14036</vt:lpwstr>
  </property>
</Properties>
</file>