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<sst xmlns="http://schemas.openxmlformats.org/spreadsheetml/2006/main" count="628" uniqueCount="208">
  <si>
    <t>去哪儿网酒店预付对账单</t>
  </si>
  <si>
    <t>供应商名称：</t>
  </si>
  <si>
    <t>汇趣住</t>
  </si>
  <si>
    <t>结算周期：</t>
  </si>
  <si>
    <t>2023-04-14至2023-04-15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</si>
  <si>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</si>
  <si>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</si>
  <si>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</si>
  <si>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</si>
  <si>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</si>
  <si>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</si>
  <si>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</si>
  <si>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</si>
  <si>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</si>
  <si>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</si>
  <si>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</si>
  <si>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</si>
  <si>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</si>
  <si>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</si>
  <si>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</si>
  <si>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¥2,561.00</t>
  </si>
  <si>
    <t>¥316.00</t>
  </si>
  <si>
    <t>¥2,245.00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</si>
  <si>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</si>
  <si>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</si>
  <si>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</si>
  <si>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</si>
  <si>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</si>
  <si>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</si>
  <si>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</si>
  <si>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</si>
  <si>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</si>
  <si>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</si>
  <si>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</si>
  <si>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</si>
  <si>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</si>
  <si>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</si>
  <si>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</si>
  <si>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</si>
  <si>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</si>
  <si>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</si>
  <si>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</si>
  <si>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</si>
  <si>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</si>
  <si>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</si>
  <si>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</si>
  <si>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</si>
  <si>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</si>
  <si>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</si>
  <si>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</si>
  <si>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</si>
  <si>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</si>
  <si>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</si>
  <si>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</si>
  <si>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</si>
  <si>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</si>
  <si>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</si>
  <si>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</si>
  <si>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</si>
  <si>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</si>
  <si>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</si>
  <si>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</si>
  <si>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</si>
  <si>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</si>
  <si>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</si>
  <si>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</si>
  <si>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</si>
  <si>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</si>
  <si>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</si>
  <si>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</si>
  <si>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103332607537</t>
  </si>
  <si>
    <t>酒店预付</t>
  </si>
  <si>
    <t>否</t>
  </si>
  <si>
    <t>普通</t>
  </si>
  <si>
    <t>381669598</t>
  </si>
  <si>
    <t>桔子酒店(深圳东门店)</t>
  </si>
  <si>
    <t>1639468</t>
  </si>
  <si>
    <t>柚子</t>
  </si>
  <si>
    <t>2023-04-14</t>
  </si>
  <si>
    <t>2023-04-15</t>
  </si>
  <si>
    <t>¥541.00</t>
  </si>
  <si>
    <t>¥71.00</t>
  </si>
  <si>
    <t>¥470.00</t>
  </si>
  <si>
    <t>设计师大床房</t>
  </si>
  <si>
    <t>WEBSITE</t>
  </si>
  <si>
    <t>103324198509</t>
  </si>
  <si>
    <t>482335964</t>
  </si>
  <si>
    <t>汉庭酒店(哈尔滨工程大学地铁站店)</t>
  </si>
  <si>
    <t>刘畅</t>
  </si>
  <si>
    <t>2023-04-06</t>
  </si>
  <si>
    <t>2023-04-12</t>
  </si>
  <si>
    <t>¥720.00</t>
  </si>
  <si>
    <t>¥99.00</t>
  </si>
  <si>
    <t>¥621.00</t>
  </si>
  <si>
    <t>大床房</t>
  </si>
  <si>
    <t>103328397587</t>
  </si>
  <si>
    <t>453570561</t>
  </si>
  <si>
    <t>如家驿居酒店(西安长安广场北路大学城店)</t>
  </si>
  <si>
    <t>马萌萌</t>
  </si>
  <si>
    <t>2023-04-10</t>
  </si>
  <si>
    <t>¥235.00</t>
  </si>
  <si>
    <t>¥33.00</t>
  </si>
  <si>
    <t>¥202.00</t>
  </si>
  <si>
    <t>商务大床房</t>
  </si>
  <si>
    <t>103328823009</t>
  </si>
  <si>
    <t>史美熙</t>
  </si>
  <si>
    <t>103330608729</t>
  </si>
  <si>
    <t>381669901</t>
  </si>
  <si>
    <t>汉庭优佳酒店(上海曹路金融学院店)</t>
  </si>
  <si>
    <t>颜思宇</t>
  </si>
  <si>
    <t>¥345.00</t>
  </si>
  <si>
    <t>¥16.00</t>
  </si>
  <si>
    <t>¥329.00</t>
  </si>
  <si>
    <t>双床房</t>
  </si>
  <si>
    <t>103332749710</t>
  </si>
  <si>
    <t>384553020</t>
  </si>
  <si>
    <t>汉庭酒店(泰兴新能源美食广场店)</t>
  </si>
  <si>
    <t>达晓冬</t>
  </si>
  <si>
    <t>¥27.00</t>
  </si>
  <si>
    <t>¥175.00</t>
  </si>
  <si>
    <t>103332799852</t>
  </si>
  <si>
    <t>311495476</t>
  </si>
  <si>
    <t>海友酒店(上海大木桥地铁站店)</t>
  </si>
  <si>
    <t>徐雯静</t>
  </si>
  <si>
    <t>¥283.00</t>
  </si>
  <si>
    <t>¥37.00</t>
  </si>
  <si>
    <t>¥246.00</t>
  </si>
  <si>
    <t>单床房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</si>
  <si>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</si>
  <si>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</si>
  <si>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</si>
  <si>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</si>
  <si>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</si>
  <si>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</si>
  <si>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</si>
  <si>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</si>
  <si>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</si>
  <si>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</si>
  <si>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</si>
  <si>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A230417100341481</t>
  </si>
  <si>
    <r>
      <t>总计：</t>
    </r>
    <r>
      <rPr>
        <sz val="10"/>
        <rFont val="Arial"/>
        <charset val="134"/>
      </rPr>
      <t>2245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</si>
  <si>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</si>
  <si>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</si>
  <si>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</si>
  <si>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</si>
  <si>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</si>
  <si>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</si>
  <si>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</si>
  <si>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</si>
  <si>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</si>
  <si>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</si>
  <si>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</si>
  <si>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</si>
  <si>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</si>
  <si>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</si>
  <si>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</si>
  <si>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</si>
  <si>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</si>
  <si>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</si>
  <si>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103333243189</t>
  </si>
  <si>
    <t>3229801</t>
  </si>
  <si>
    <t>北京新云南皇冠假日酒店</t>
  </si>
  <si>
    <t>夏江平</t>
  </si>
  <si>
    <t>2023-04-16</t>
  </si>
  <si>
    <t>--</t>
  </si>
  <si>
    <t>1062.00</t>
  </si>
  <si>
    <t>RMB</t>
  </si>
  <si>
    <t>0</t>
  </si>
  <si>
    <t>0.00</t>
  </si>
  <si>
    <t>汇趣住国内直连</t>
  </si>
  <si>
    <t>01.011247</t>
  </si>
  <si>
    <t>2023-04-15 01:37:14</t>
  </si>
  <si>
    <t>直连</t>
  </si>
  <si>
    <t>中国</t>
  </si>
  <si>
    <t>3229272</t>
  </si>
  <si>
    <t>246.00</t>
  </si>
  <si>
    <t>2023-04-14 21:38:58</t>
  </si>
  <si>
    <t>3229001</t>
  </si>
  <si>
    <t>470.00</t>
  </si>
  <si>
    <t>2023-04-14 19:39:48</t>
  </si>
  <si>
    <t>3228838</t>
  </si>
  <si>
    <t>175.00</t>
  </si>
  <si>
    <t>2023-04-14 18:27:55</t>
  </si>
  <si>
    <t>103332251400</t>
  </si>
  <si>
    <t>3228785</t>
  </si>
  <si>
    <t>海友酒店(上海新金桥店)</t>
  </si>
  <si>
    <t>朱杰龙</t>
  </si>
  <si>
    <t>196.00</t>
  </si>
  <si>
    <t>2023-04-14 18:03:27</t>
  </si>
  <si>
    <t>3219530</t>
  </si>
  <si>
    <t>汉庭优佳酒店（上海曹路金融学院店）</t>
  </si>
  <si>
    <t>329.00</t>
  </si>
  <si>
    <t>2023-04-12 15:48:36</t>
  </si>
  <si>
    <t>3213139</t>
  </si>
  <si>
    <t>202.00</t>
  </si>
  <si>
    <t>2023-04-10 10:44:29</t>
  </si>
  <si>
    <t>3213129</t>
  </si>
  <si>
    <t>2023-04-10 10:40:28</t>
  </si>
  <si>
    <t>3203021</t>
  </si>
  <si>
    <t>621.00</t>
  </si>
  <si>
    <t>2023-04-06 14:59:40</t>
  </si>
  <si>
    <t>103321053928</t>
  </si>
  <si>
    <t>2023-04-03</t>
  </si>
  <si>
    <t>3193925</t>
  </si>
  <si>
    <t>北京诺金酒店</t>
  </si>
  <si>
    <t>李辰实</t>
  </si>
  <si>
    <t>959.00</t>
  </si>
  <si>
    <t>2023-04-03 10:37:31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</si>
</sst>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78</v>
      </c>
      <c r="P4" s="7" t="s">
        <v>79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96</v>
      </c>
      <c r="H5" s="7" t="s">
        <v>97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99</v>
      </c>
      <c r="O5" s="7" t="s">
        <v>78</v>
      </c>
      <c r="P5" s="7" t="s">
        <v>79</v>
      </c>
      <c r="Q5" s="7"/>
      <c r="R5" s="11" t="s">
        <v>100</v>
      </c>
      <c r="S5" s="12" t="s">
        <v>19</v>
      </c>
      <c r="T5" s="7"/>
      <c r="U5" s="11" t="s">
        <v>19</v>
      </c>
      <c r="V5" s="11" t="s">
        <v>100</v>
      </c>
      <c r="W5" s="12" t="s">
        <v>101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102</v>
      </c>
      <c r="AD5" t="s">
        <v>6</v>
      </c>
      <c r="AE5" t="s">
        <v>103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106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107</v>
      </c>
      <c r="H6" s="7" t="s">
        <v>108</v>
      </c>
      <c r="I6" s="7" t="s">
        <v>76</v>
      </c>
      <c r="J6" s="7" t="s">
        <v>2</v>
      </c>
      <c r="K6" s="7" t="s">
        <v>109</v>
      </c>
      <c r="L6" s="7">
        <v>1</v>
      </c>
      <c r="M6" s="7">
        <v>1</v>
      </c>
      <c r="N6" s="7" t="s">
        <v>90</v>
      </c>
      <c r="O6" s="7" t="s">
        <v>78</v>
      </c>
      <c r="P6" s="7" t="s">
        <v>79</v>
      </c>
      <c r="Q6" s="7"/>
      <c r="R6" s="11" t="s">
        <v>110</v>
      </c>
      <c r="S6" s="12" t="s">
        <v>19</v>
      </c>
      <c r="T6" s="7"/>
      <c r="U6" s="11" t="s">
        <v>19</v>
      </c>
      <c r="V6" s="11" t="s">
        <v>110</v>
      </c>
      <c r="W6" s="12" t="s">
        <v>111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114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115</v>
      </c>
      <c r="H7" s="7" t="s">
        <v>116</v>
      </c>
      <c r="I7" s="7" t="s">
        <v>76</v>
      </c>
      <c r="J7" s="7" t="s">
        <v>2</v>
      </c>
      <c r="K7" s="7" t="s">
        <v>117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102</v>
      </c>
      <c r="S7" s="12" t="s">
        <v>19</v>
      </c>
      <c r="T7" s="7"/>
      <c r="U7" s="11" t="s">
        <v>19</v>
      </c>
      <c r="V7" s="11" t="s">
        <v>102</v>
      </c>
      <c r="W7" s="12" t="s">
        <v>118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119</v>
      </c>
      <c r="AD7" t="s">
        <v>6</v>
      </c>
      <c r="AE7" t="s">
        <v>94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120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121</v>
      </c>
      <c r="H8" s="7" t="s">
        <v>122</v>
      </c>
      <c r="I8" s="7" t="s">
        <v>76</v>
      </c>
      <c r="J8" s="7" t="s">
        <v>2</v>
      </c>
      <c r="K8" s="7" t="s">
        <v>123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124</v>
      </c>
      <c r="S8" s="12" t="s">
        <v>19</v>
      </c>
      <c r="T8" s="7"/>
      <c r="U8" s="11" t="s">
        <v>19</v>
      </c>
      <c r="V8" s="11" t="s">
        <v>124</v>
      </c>
      <c r="W8" s="12" t="s">
        <v>125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126</v>
      </c>
      <c r="AD8" t="s">
        <v>6</v>
      </c>
      <c r="AE8" t="s">
        <v>127</v>
      </c>
      <c r="AF8" t="s">
        <v>84</v>
      </c>
      <c r="AG8" t="s">
        <v>72</v>
      </c>
      <c r="AH8" t="s">
        <v>19</v>
      </c>
    </row>
    <row r="9" customHeight="1" spans="1:32">
      <c r="A9" s="10" t="s">
        <v>128</v>
      </c>
      <c r="B9" s="10"/>
      <c r="C9" s="10" t="s">
        <v>129</v>
      </c>
      <c r="D9" s="10"/>
      <c r="E9" s="10"/>
      <c r="F9" s="10"/>
      <c r="G9" s="10" t="s">
        <v>129</v>
      </c>
      <c r="H9" s="10" t="s">
        <v>129</v>
      </c>
      <c r="I9" s="10" t="s">
        <v>129</v>
      </c>
      <c r="J9" s="10" t="s">
        <v>129</v>
      </c>
      <c r="K9" s="10" t="s">
        <v>129</v>
      </c>
      <c r="L9" s="10" t="s">
        <v>129</v>
      </c>
      <c r="M9" s="10" t="s">
        <v>129</v>
      </c>
      <c r="N9" s="10" t="s">
        <v>129</v>
      </c>
      <c r="O9" s="10" t="s">
        <v>129</v>
      </c>
      <c r="P9" s="10" t="s">
        <v>129</v>
      </c>
      <c r="Q9" s="10"/>
      <c r="R9" s="13" t="s">
        <v>20</v>
      </c>
      <c r="S9" s="13" t="s">
        <v>19</v>
      </c>
      <c r="T9" s="10" t="s">
        <v>129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129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130</v>
      </c>
      <c r="B1" s="4" t="s">
        <v>131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132</v>
      </c>
      <c r="H1" s="4" t="s">
        <v>133</v>
      </c>
      <c r="I1" s="4" t="s">
        <v>13</v>
      </c>
      <c r="J1" s="4" t="s">
        <v>17</v>
      </c>
      <c r="K1" s="4" t="s">
        <v>18</v>
      </c>
      <c r="L1" s="9" t="s">
        <v>134</v>
      </c>
      <c r="M1" s="4" t="s">
        <v>135</v>
      </c>
      <c r="N1" s="4" t="s">
        <v>136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138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470</v>
      </c>
      <c r="E2" t="str">
        <f>VLOOKUP(A2,HOP!A:L,12,0)</f>
        <v>470.00</v>
      </c>
      <c r="F2" t="str">
        <f>VLOOKUP(A2,HOP!A:C,3,0)</f>
        <v>3229001</v>
      </c>
      <c r="G2">
        <f>D2-E2</f>
        <v>0</v>
      </c>
      <c r="H2" t="str">
        <f>$H$1&amp;F2</f>
        <v>，3229001</v>
      </c>
      <c r="I2" t="str">
        <f>VLOOKUP(A2,HOP!A:U,21,0)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621</v>
      </c>
      <c r="E3" t="str">
        <f>VLOOKUP(A3,HOP!A:L,12,0)</f>
        <v>621.00</v>
      </c>
      <c r="F3" t="str">
        <f>VLOOKUP(A3,HOP!A:C,3,0)</f>
        <v>3203021</v>
      </c>
      <c r="G3">
        <f t="shared" ref="G3:G8" si="0">D3-E3</f>
        <v>0</v>
      </c>
      <c r="H3" t="str">
        <f t="shared" ref="H3:H8" si="1">$H$1&amp;F3</f>
        <v>，3203021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78</v>
      </c>
      <c r="C4" s="7" t="s">
        <v>79</v>
      </c>
      <c r="D4" s="3">
        <v>202</v>
      </c>
      <c r="E4" t="str">
        <f>VLOOKUP(A4,HOP!A:L,12,0)</f>
        <v>202.00</v>
      </c>
      <c r="F4" t="str">
        <f>VLOOKUP(A4,HOP!A:C,3,0)</f>
        <v>3213139</v>
      </c>
      <c r="G4">
        <f t="shared" si="0"/>
        <v>0</v>
      </c>
      <c r="H4" t="str">
        <f t="shared" si="1"/>
        <v>，3213139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78</v>
      </c>
      <c r="C5" s="7" t="s">
        <v>79</v>
      </c>
      <c r="D5" s="3">
        <v>202</v>
      </c>
      <c r="E5" t="str">
        <f>VLOOKUP(A5,HOP!A:L,12,0)</f>
        <v>202.00</v>
      </c>
      <c r="F5" t="str">
        <f>VLOOKUP(A5,HOP!A:C,3,0)</f>
        <v>3213129</v>
      </c>
      <c r="G5">
        <f t="shared" si="0"/>
        <v>0</v>
      </c>
      <c r="H5" t="str">
        <f t="shared" si="1"/>
        <v>，3213129</v>
      </c>
      <c r="I5" t="str">
        <f>VLOOKUP(A5,HOP!A:U,21,0)</f>
        <v>直连</v>
      </c>
    </row>
    <row r="6" ht="14.25" customHeight="1" spans="1:9">
      <c r="A6" s="6" t="s">
        <v>106</v>
      </c>
      <c r="B6" s="7" t="s">
        <v>78</v>
      </c>
      <c r="C6" s="7" t="s">
        <v>79</v>
      </c>
      <c r="D6" s="3">
        <v>329</v>
      </c>
      <c r="E6" t="str">
        <f>VLOOKUP(A6,HOP!A:L,12,0)</f>
        <v>329.00</v>
      </c>
      <c r="F6" t="str">
        <f>VLOOKUP(A6,HOP!A:C,3,0)</f>
        <v>3219530</v>
      </c>
      <c r="G6">
        <f t="shared" si="0"/>
        <v>0</v>
      </c>
      <c r="H6" t="str">
        <f t="shared" si="1"/>
        <v>，3219530</v>
      </c>
      <c r="I6" t="str">
        <f>VLOOKUP(A6,HOP!A:U,21,0)</f>
        <v>直连</v>
      </c>
    </row>
    <row r="7" ht="14.25" customHeight="1" spans="1:9">
      <c r="A7" s="6" t="s">
        <v>114</v>
      </c>
      <c r="B7" s="7" t="s">
        <v>78</v>
      </c>
      <c r="C7" s="7" t="s">
        <v>79</v>
      </c>
      <c r="D7" s="3">
        <v>175</v>
      </c>
      <c r="E7" t="str">
        <f>VLOOKUP(A7,HOP!A:L,12,0)</f>
        <v>175.00</v>
      </c>
      <c r="F7" t="str">
        <f>VLOOKUP(A7,HOP!A:C,3,0)</f>
        <v>3228838</v>
      </c>
      <c r="G7">
        <f t="shared" si="0"/>
        <v>0</v>
      </c>
      <c r="H7" t="str">
        <f t="shared" si="1"/>
        <v>，3228838</v>
      </c>
      <c r="I7" t="str">
        <f>VLOOKUP(A7,HOP!A:U,21,0)</f>
        <v>直连</v>
      </c>
    </row>
    <row r="8" ht="14.25" customHeight="1" spans="1:9">
      <c r="A8" s="6" t="s">
        <v>120</v>
      </c>
      <c r="B8" s="7" t="s">
        <v>78</v>
      </c>
      <c r="C8" s="7" t="s">
        <v>79</v>
      </c>
      <c r="D8" s="3">
        <v>246</v>
      </c>
      <c r="E8" t="str">
        <f>VLOOKUP(A8,HOP!A:L,12,0)</f>
        <v>246.00</v>
      </c>
      <c r="F8" t="str">
        <f>VLOOKUP(A8,HOP!A:C,3,0)</f>
        <v>3229272</v>
      </c>
      <c r="G8">
        <f t="shared" si="0"/>
        <v>0</v>
      </c>
      <c r="H8" t="str">
        <f t="shared" si="1"/>
        <v>，3229272</v>
      </c>
      <c r="I8" t="str">
        <f>VLOOKUP(A8,HOP!A:U,21,0)</f>
        <v>直连</v>
      </c>
    </row>
    <row r="10" spans="4:4">
      <c r="D10" s="3">
        <f>SUM(D2:D9)</f>
        <v>2245</v>
      </c>
    </row>
    <row r="12" ht="14.25" spans="4:4">
      <c r="D12" s="8" t="s">
        <v>22</v>
      </c>
    </row>
    <row r="16" spans="1:1">
      <c r="A16" t="s">
        <v>139</v>
      </c>
    </row>
    <row r="17" spans="1:1">
      <c r="A17" s="5" t="s">
        <v>140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141</v>
      </c>
      <c r="B1" s="2" t="s">
        <v>142</v>
      </c>
      <c r="C1" s="2" t="s">
        <v>143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" t="s">
        <v>151</v>
      </c>
      <c r="P1" s="2" t="s">
        <v>152</v>
      </c>
      <c r="Q1" s="2" t="s">
        <v>153</v>
      </c>
      <c r="R1" s="2" t="s">
        <v>154</v>
      </c>
      <c r="S1" s="2" t="s">
        <v>155</v>
      </c>
      <c r="T1" s="2" t="s">
        <v>156</v>
      </c>
      <c r="U1" s="2" t="s">
        <v>157</v>
      </c>
      <c r="V1" s="2" t="s">
        <v>158</v>
      </c>
    </row>
    <row r="2" s="1" customFormat="1" spans="1:22">
      <c r="A2" s="1" t="s">
        <v>159</v>
      </c>
      <c r="B2" s="1" t="s">
        <v>79</v>
      </c>
      <c r="C2" s="1" t="s">
        <v>160</v>
      </c>
      <c r="D2" s="1" t="s">
        <v>161</v>
      </c>
      <c r="E2" s="1" t="s">
        <v>162</v>
      </c>
      <c r="F2" s="1" t="s">
        <v>79</v>
      </c>
      <c r="G2" s="1" t="s">
        <v>163</v>
      </c>
      <c r="H2" s="1" t="s">
        <v>164</v>
      </c>
      <c r="I2" s="1" t="s">
        <v>165</v>
      </c>
      <c r="J2" s="1" t="s">
        <v>166</v>
      </c>
      <c r="K2" s="1" t="s">
        <v>165</v>
      </c>
      <c r="L2" s="1" t="s">
        <v>165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72</v>
      </c>
      <c r="T2" s="1" t="s">
        <v>34</v>
      </c>
      <c r="U2" s="1" t="s">
        <v>172</v>
      </c>
      <c r="V2" s="1" t="s">
        <v>173</v>
      </c>
    </row>
    <row r="3" s="1" customFormat="1" spans="1:22">
      <c r="A3" s="1" t="s">
        <v>120</v>
      </c>
      <c r="B3" s="1" t="s">
        <v>78</v>
      </c>
      <c r="C3" s="1" t="s">
        <v>174</v>
      </c>
      <c r="D3" s="1" t="s">
        <v>122</v>
      </c>
      <c r="E3" s="1" t="s">
        <v>123</v>
      </c>
      <c r="F3" s="1" t="s">
        <v>78</v>
      </c>
      <c r="G3" s="1" t="s">
        <v>79</v>
      </c>
      <c r="H3" s="1" t="s">
        <v>164</v>
      </c>
      <c r="I3" s="1" t="s">
        <v>175</v>
      </c>
      <c r="J3" s="1" t="s">
        <v>166</v>
      </c>
      <c r="K3" s="1" t="s">
        <v>175</v>
      </c>
      <c r="L3" s="1" t="s">
        <v>175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176</v>
      </c>
      <c r="S3" s="1" t="s">
        <v>72</v>
      </c>
      <c r="T3" s="1" t="s">
        <v>34</v>
      </c>
      <c r="U3" s="1" t="s">
        <v>172</v>
      </c>
      <c r="V3" s="1" t="s">
        <v>173</v>
      </c>
    </row>
    <row r="4" s="1" customFormat="1" spans="1:22">
      <c r="A4" s="1" t="s">
        <v>70</v>
      </c>
      <c r="B4" s="1" t="s">
        <v>78</v>
      </c>
      <c r="C4" s="1" t="s">
        <v>177</v>
      </c>
      <c r="D4" s="1" t="s">
        <v>75</v>
      </c>
      <c r="E4" s="1" t="s">
        <v>77</v>
      </c>
      <c r="F4" s="1" t="s">
        <v>78</v>
      </c>
      <c r="G4" s="1" t="s">
        <v>79</v>
      </c>
      <c r="H4" s="1" t="s">
        <v>164</v>
      </c>
      <c r="I4" s="1" t="s">
        <v>178</v>
      </c>
      <c r="J4" s="1" t="s">
        <v>166</v>
      </c>
      <c r="K4" s="1" t="s">
        <v>178</v>
      </c>
      <c r="L4" s="1" t="s">
        <v>178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170</v>
      </c>
      <c r="R4" s="1" t="s">
        <v>179</v>
      </c>
      <c r="S4" s="1" t="s">
        <v>72</v>
      </c>
      <c r="T4" s="1" t="s">
        <v>34</v>
      </c>
      <c r="U4" s="1" t="s">
        <v>172</v>
      </c>
      <c r="V4" s="1" t="s">
        <v>173</v>
      </c>
    </row>
    <row r="5" s="1" customFormat="1" spans="1:22">
      <c r="A5" s="1" t="s">
        <v>114</v>
      </c>
      <c r="B5" s="1" t="s">
        <v>78</v>
      </c>
      <c r="C5" s="1" t="s">
        <v>180</v>
      </c>
      <c r="D5" s="1" t="s">
        <v>116</v>
      </c>
      <c r="E5" s="1" t="s">
        <v>117</v>
      </c>
      <c r="F5" s="1" t="s">
        <v>78</v>
      </c>
      <c r="G5" s="1" t="s">
        <v>79</v>
      </c>
      <c r="H5" s="1" t="s">
        <v>164</v>
      </c>
      <c r="I5" s="1" t="s">
        <v>181</v>
      </c>
      <c r="J5" s="1" t="s">
        <v>166</v>
      </c>
      <c r="K5" s="1" t="s">
        <v>181</v>
      </c>
      <c r="L5" s="1" t="s">
        <v>181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170</v>
      </c>
      <c r="R5" s="1" t="s">
        <v>182</v>
      </c>
      <c r="S5" s="1" t="s">
        <v>72</v>
      </c>
      <c r="T5" s="1" t="s">
        <v>34</v>
      </c>
      <c r="U5" s="1" t="s">
        <v>172</v>
      </c>
      <c r="V5" s="1" t="s">
        <v>173</v>
      </c>
    </row>
    <row r="6" s="1" customFormat="1" spans="1:22">
      <c r="A6" s="1" t="s">
        <v>183</v>
      </c>
      <c r="B6" s="1" t="s">
        <v>78</v>
      </c>
      <c r="C6" s="1" t="s">
        <v>184</v>
      </c>
      <c r="D6" s="1" t="s">
        <v>185</v>
      </c>
      <c r="E6" s="1" t="s">
        <v>186</v>
      </c>
      <c r="F6" s="1" t="s">
        <v>79</v>
      </c>
      <c r="G6" s="1" t="s">
        <v>163</v>
      </c>
      <c r="H6" s="1" t="s">
        <v>164</v>
      </c>
      <c r="I6" s="1" t="s">
        <v>187</v>
      </c>
      <c r="J6" s="1" t="s">
        <v>166</v>
      </c>
      <c r="K6" s="1" t="s">
        <v>187</v>
      </c>
      <c r="L6" s="1" t="s">
        <v>187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170</v>
      </c>
      <c r="R6" s="1" t="s">
        <v>188</v>
      </c>
      <c r="S6" s="1" t="s">
        <v>72</v>
      </c>
      <c r="T6" s="1" t="s">
        <v>34</v>
      </c>
      <c r="U6" s="1" t="s">
        <v>172</v>
      </c>
      <c r="V6" s="1" t="s">
        <v>173</v>
      </c>
    </row>
    <row r="7" s="1" customFormat="1" spans="1:22">
      <c r="A7" s="1" t="s">
        <v>106</v>
      </c>
      <c r="B7" s="1" t="s">
        <v>90</v>
      </c>
      <c r="C7" s="1" t="s">
        <v>189</v>
      </c>
      <c r="D7" s="1" t="s">
        <v>190</v>
      </c>
      <c r="E7" s="1" t="s">
        <v>109</v>
      </c>
      <c r="F7" s="1" t="s">
        <v>78</v>
      </c>
      <c r="G7" s="1" t="s">
        <v>79</v>
      </c>
      <c r="H7" s="1" t="s">
        <v>164</v>
      </c>
      <c r="I7" s="1" t="s">
        <v>191</v>
      </c>
      <c r="J7" s="1" t="s">
        <v>166</v>
      </c>
      <c r="K7" s="1" t="s">
        <v>191</v>
      </c>
      <c r="L7" s="1" t="s">
        <v>191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170</v>
      </c>
      <c r="R7" s="1" t="s">
        <v>192</v>
      </c>
      <c r="S7" s="1" t="s">
        <v>72</v>
      </c>
      <c r="T7" s="1" t="s">
        <v>34</v>
      </c>
      <c r="U7" s="1" t="s">
        <v>172</v>
      </c>
      <c r="V7" s="1" t="s">
        <v>173</v>
      </c>
    </row>
    <row r="8" s="1" customFormat="1" spans="1:22">
      <c r="A8" s="1" t="s">
        <v>95</v>
      </c>
      <c r="B8" s="1" t="s">
        <v>99</v>
      </c>
      <c r="C8" s="1" t="s">
        <v>193</v>
      </c>
      <c r="D8" s="1" t="s">
        <v>97</v>
      </c>
      <c r="E8" s="1" t="s">
        <v>98</v>
      </c>
      <c r="F8" s="1" t="s">
        <v>78</v>
      </c>
      <c r="G8" s="1" t="s">
        <v>79</v>
      </c>
      <c r="H8" s="1" t="s">
        <v>164</v>
      </c>
      <c r="I8" s="1" t="s">
        <v>194</v>
      </c>
      <c r="J8" s="1" t="s">
        <v>166</v>
      </c>
      <c r="K8" s="1" t="s">
        <v>194</v>
      </c>
      <c r="L8" s="1" t="s">
        <v>194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170</v>
      </c>
      <c r="R8" s="1" t="s">
        <v>195</v>
      </c>
      <c r="S8" s="1" t="s">
        <v>72</v>
      </c>
      <c r="T8" s="1" t="s">
        <v>34</v>
      </c>
      <c r="U8" s="1" t="s">
        <v>172</v>
      </c>
      <c r="V8" s="1" t="s">
        <v>173</v>
      </c>
    </row>
    <row r="9" s="1" customFormat="1" spans="1:22">
      <c r="A9" s="1" t="s">
        <v>104</v>
      </c>
      <c r="B9" s="1" t="s">
        <v>99</v>
      </c>
      <c r="C9" s="1" t="s">
        <v>196</v>
      </c>
      <c r="D9" s="1" t="s">
        <v>97</v>
      </c>
      <c r="E9" s="1" t="s">
        <v>105</v>
      </c>
      <c r="F9" s="1" t="s">
        <v>78</v>
      </c>
      <c r="G9" s="1" t="s">
        <v>79</v>
      </c>
      <c r="H9" s="1" t="s">
        <v>164</v>
      </c>
      <c r="I9" s="1" t="s">
        <v>194</v>
      </c>
      <c r="J9" s="1" t="s">
        <v>166</v>
      </c>
      <c r="K9" s="1" t="s">
        <v>194</v>
      </c>
      <c r="L9" s="1" t="s">
        <v>194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170</v>
      </c>
      <c r="R9" s="1" t="s">
        <v>197</v>
      </c>
      <c r="S9" s="1" t="s">
        <v>72</v>
      </c>
      <c r="T9" s="1" t="s">
        <v>34</v>
      </c>
      <c r="U9" s="1" t="s">
        <v>172</v>
      </c>
      <c r="V9" s="1" t="s">
        <v>173</v>
      </c>
    </row>
    <row r="10" s="1" customFormat="1" spans="1:22">
      <c r="A10" s="1" t="s">
        <v>85</v>
      </c>
      <c r="B10" s="1" t="s">
        <v>89</v>
      </c>
      <c r="C10" s="1" t="s">
        <v>198</v>
      </c>
      <c r="D10" s="1" t="s">
        <v>87</v>
      </c>
      <c r="E10" s="1" t="s">
        <v>88</v>
      </c>
      <c r="F10" s="1" t="s">
        <v>90</v>
      </c>
      <c r="G10" s="1" t="s">
        <v>79</v>
      </c>
      <c r="H10" s="1" t="s">
        <v>164</v>
      </c>
      <c r="I10" s="1" t="s">
        <v>199</v>
      </c>
      <c r="J10" s="1" t="s">
        <v>166</v>
      </c>
      <c r="K10" s="1" t="s">
        <v>199</v>
      </c>
      <c r="L10" s="1" t="s">
        <v>199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170</v>
      </c>
      <c r="R10" s="1" t="s">
        <v>200</v>
      </c>
      <c r="S10" s="1" t="s">
        <v>72</v>
      </c>
      <c r="T10" s="1" t="s">
        <v>34</v>
      </c>
      <c r="U10" s="1" t="s">
        <v>172</v>
      </c>
      <c r="V10" s="1" t="s">
        <v>173</v>
      </c>
    </row>
    <row r="11" s="1" customFormat="1" spans="1:22">
      <c r="A11" s="1" t="s">
        <v>201</v>
      </c>
      <c r="B11" s="1" t="s">
        <v>202</v>
      </c>
      <c r="C11" s="1" t="s">
        <v>203</v>
      </c>
      <c r="D11" s="1" t="s">
        <v>204</v>
      </c>
      <c r="E11" s="1" t="s">
        <v>205</v>
      </c>
      <c r="F11" s="1" t="s">
        <v>79</v>
      </c>
      <c r="G11" s="1" t="s">
        <v>163</v>
      </c>
      <c r="H11" s="1" t="s">
        <v>164</v>
      </c>
      <c r="I11" s="1" t="s">
        <v>206</v>
      </c>
      <c r="J11" s="1" t="s">
        <v>166</v>
      </c>
      <c r="K11" s="1" t="s">
        <v>206</v>
      </c>
      <c r="L11" s="1" t="s">
        <v>206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170</v>
      </c>
      <c r="R11" s="1" t="s">
        <v>207</v>
      </c>
      <c r="S11" s="1" t="s">
        <v>72</v>
      </c>
      <c r="T11" s="1" t="s">
        <v>34</v>
      </c>
      <c r="U11" s="1" t="s">
        <v>172</v>
      </c>
      <c r="V11" s="1" t="s">
        <v>173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2023-04-17T02:04:41Z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D426B0F398CD460DB77E8B002592C817_12</vt:lpwstr>
  </property>
</Properties>
</file>