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<sst xmlns="http://schemas.openxmlformats.org/spreadsheetml/2006/main" count="500" uniqueCount="194">
  <si>
    <t>去哪儿网酒店预付对账单</t>
  </si>
  <si>
    <t>供应商名称：</t>
  </si>
  <si>
    <t>汇趣住</t>
  </si>
  <si>
    <t>结算周期：</t>
  </si>
  <si>
    <t>2023-04-15至2023-04-16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</si>
  <si>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</si>
  <si>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</si>
  <si>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</si>
  <si>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</si>
  <si>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</si>
  <si>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</si>
  <si>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</si>
  <si>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</si>
  <si>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</si>
  <si>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</si>
  <si>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</si>
  <si>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</si>
  <si>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</si>
  <si>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</si>
  <si>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</si>
  <si>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¥2,541.00</t>
  </si>
  <si>
    <t>¥324.00</t>
  </si>
  <si>
    <t>¥2,217.00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</si>
  <si>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</si>
  <si>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</si>
  <si>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</si>
  <si>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</si>
  <si>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</si>
  <si>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</si>
  <si>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</si>
  <si>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</si>
  <si>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</si>
  <si>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</si>
  <si>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</si>
  <si>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</si>
  <si>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</si>
  <si>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</si>
  <si>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</si>
  <si>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</si>
  <si>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</si>
  <si>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</si>
  <si>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</si>
  <si>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</si>
  <si>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</si>
  <si>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</si>
  <si>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</si>
  <si>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</si>
  <si>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</si>
  <si>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</si>
  <si>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</si>
  <si>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</si>
  <si>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</si>
  <si>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</si>
  <si>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</si>
  <si>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</si>
  <si>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</si>
  <si>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</si>
  <si>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</si>
  <si>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</si>
  <si>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</si>
  <si>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</si>
  <si>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</si>
  <si>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</si>
  <si>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</si>
  <si>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</si>
  <si>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</si>
  <si>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</si>
  <si>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</si>
  <si>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</si>
  <si>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</si>
  <si>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103321053928</t>
  </si>
  <si>
    <t>酒店预付</t>
  </si>
  <si>
    <t>否</t>
  </si>
  <si>
    <t>普通</t>
  </si>
  <si>
    <t>311484832</t>
  </si>
  <si>
    <t>北京诺金酒店</t>
  </si>
  <si>
    <t>1639468</t>
  </si>
  <si>
    <t>李辰实</t>
  </si>
  <si>
    <t>2023-04-03</t>
  </si>
  <si>
    <t>2023-04-15</t>
  </si>
  <si>
    <t>2023-04-16</t>
  </si>
  <si>
    <t>¥1,103.00</t>
  </si>
  <si>
    <t>¥144.00</t>
  </si>
  <si>
    <t>¥959.00</t>
  </si>
  <si>
    <t>豪华双床房</t>
  </si>
  <si>
    <t>WEBSITE</t>
  </si>
  <si>
    <t>103333243189</t>
  </si>
  <si>
    <t>311486764</t>
  </si>
  <si>
    <t>北京新云南皇冠假日酒店</t>
  </si>
  <si>
    <t>夏江平</t>
  </si>
  <si>
    <t>¥1,222.00</t>
  </si>
  <si>
    <t>¥160.00</t>
  </si>
  <si>
    <t>¥1,062.00</t>
  </si>
  <si>
    <t>标准房</t>
  </si>
  <si>
    <t>103332251400</t>
  </si>
  <si>
    <t>384646833</t>
  </si>
  <si>
    <t>海友酒店(上海新金桥店)</t>
  </si>
  <si>
    <t>朱杰龙</t>
  </si>
  <si>
    <t>2023-04-14</t>
  </si>
  <si>
    <t>¥216.00</t>
  </si>
  <si>
    <t>¥20.00</t>
  </si>
  <si>
    <t>¥196.00</t>
  </si>
  <si>
    <t>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</si>
  <si>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</si>
  <si>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</si>
  <si>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</si>
  <si>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</si>
  <si>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</si>
  <si>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</si>
  <si>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</si>
  <si>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</si>
  <si>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</si>
  <si>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</si>
  <si>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</si>
  <si>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A230417100742481</t>
  </si>
  <si>
    <r>
      <t>总计：</t>
    </r>
    <r>
      <rPr>
        <sz val="10"/>
        <rFont val="Arial"/>
        <charset val="134"/>
      </rPr>
      <t>2217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</si>
  <si>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</si>
  <si>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</si>
  <si>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</si>
  <si>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</si>
  <si>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</si>
  <si>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</si>
  <si>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</si>
  <si>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</si>
  <si>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</si>
  <si>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</si>
  <si>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</si>
  <si>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</si>
  <si>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</si>
  <si>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</si>
  <si>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</si>
  <si>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</si>
  <si>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</si>
  <si>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</si>
  <si>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3229801</t>
  </si>
  <si>
    <t>--</t>
  </si>
  <si>
    <t>1062.00</t>
  </si>
  <si>
    <t>RMB</t>
  </si>
  <si>
    <t>0</t>
  </si>
  <si>
    <t>0.00</t>
  </si>
  <si>
    <t>汇趣住国内直连</t>
  </si>
  <si>
    <t>01.011247</t>
  </si>
  <si>
    <t>2023-04-15 01:37:14</t>
  </si>
  <si>
    <t>直连</t>
  </si>
  <si>
    <t>中国</t>
  </si>
  <si>
    <t>103332799852</t>
  </si>
  <si>
    <t>3229272</t>
  </si>
  <si>
    <t>海友酒店(上海大木桥地铁站店)</t>
  </si>
  <si>
    <t>徐雯静</t>
  </si>
  <si>
    <t>246.00</t>
  </si>
  <si>
    <t>2023-04-14 21:38:58</t>
  </si>
  <si>
    <t>103332607537</t>
  </si>
  <si>
    <t>3229001</t>
  </si>
  <si>
    <t>桔子酒店(深圳东门店)</t>
  </si>
  <si>
    <t>柚子</t>
  </si>
  <si>
    <t>470.00</t>
  </si>
  <si>
    <t>2023-04-14 19:39:48</t>
  </si>
  <si>
    <t>103332749710</t>
  </si>
  <si>
    <t>3228838</t>
  </si>
  <si>
    <t>汉庭酒店(泰兴新能源美食广场店)</t>
  </si>
  <si>
    <t>达晓冬</t>
  </si>
  <si>
    <t>175.00</t>
  </si>
  <si>
    <t>2023-04-14 18:27:55</t>
  </si>
  <si>
    <t>3228785</t>
  </si>
  <si>
    <t>196.00</t>
  </si>
  <si>
    <t>2023-04-14 18:03:27</t>
  </si>
  <si>
    <t>103330608729</t>
  </si>
  <si>
    <t>2023-04-12</t>
  </si>
  <si>
    <t>3219530</t>
  </si>
  <si>
    <t>汉庭优佳酒店（上海曹路金融学院店）</t>
  </si>
  <si>
    <t>颜思宇</t>
  </si>
  <si>
    <t>329.00</t>
  </si>
  <si>
    <t>2023-04-12 15:48:36</t>
  </si>
  <si>
    <t>103328397587</t>
  </si>
  <si>
    <t>2023-04-10</t>
  </si>
  <si>
    <t>3213139</t>
  </si>
  <si>
    <t>如家驿居酒店(西安长安广场北路大学城店)</t>
  </si>
  <si>
    <t>马萌萌</t>
  </si>
  <si>
    <t>202.00</t>
  </si>
  <si>
    <t>2023-04-10 10:44:29</t>
  </si>
  <si>
    <t>103328823009</t>
  </si>
  <si>
    <t>3213129</t>
  </si>
  <si>
    <t>史美熙</t>
  </si>
  <si>
    <t>2023-04-10 10:40:28</t>
  </si>
  <si>
    <t>103324198509</t>
  </si>
  <si>
    <t>2023-04-06</t>
  </si>
  <si>
    <t>3203021</t>
  </si>
  <si>
    <t>汉庭酒店(哈尔滨工程大学地铁站店)</t>
  </si>
  <si>
    <t>刘畅</t>
  </si>
  <si>
    <t>621.00</t>
  </si>
  <si>
    <t>2023-04-06 14:59:40</t>
  </si>
  <si>
    <t>3193925</t>
  </si>
  <si>
    <t>959.00</t>
  </si>
  <si>
    <t>2023-04-03 10:37:31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</si>
</sst>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959</v>
      </c>
      <c r="E2" t="str">
        <f>VLOOKUP(A2,HOP!A:L,12,0)</f>
        <v>959.00</v>
      </c>
      <c r="F2" t="str">
        <f>VLOOKUP(A2,HOP!A:C,3,0)</f>
        <v>3193925</v>
      </c>
      <c r="G2">
        <f>D2-E2</f>
        <v>0</v>
      </c>
      <c r="H2" t="str">
        <f>$H$1&amp;F2</f>
        <v>，3193925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1062</v>
      </c>
      <c r="E3" t="str">
        <f>VLOOKUP(A3,HOP!A:L,12,0)</f>
        <v>1062.00</v>
      </c>
      <c r="F3" t="str">
        <f>VLOOKUP(A3,HOP!A:C,3,0)</f>
        <v>3229801</v>
      </c>
      <c r="G3">
        <f>D3-E3</f>
        <v>0</v>
      </c>
      <c r="H3" t="str">
        <f>$H$1&amp;F3</f>
        <v>，3229801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196</v>
      </c>
      <c r="E4" t="str">
        <f>VLOOKUP(A4,HOP!A:L,12,0)</f>
        <v>196.00</v>
      </c>
      <c r="F4" t="str">
        <f>VLOOKUP(A4,HOP!A:C,3,0)</f>
        <v>3228785</v>
      </c>
      <c r="G4">
        <f>D4-E4</f>
        <v>0</v>
      </c>
      <c r="H4" t="str">
        <f>$H$1&amp;F4</f>
        <v>，3228785</v>
      </c>
      <c r="I4" t="str">
        <f>VLOOKUP(A4,HOP!A:U,21,0)</f>
        <v>直连</v>
      </c>
    </row>
    <row r="6" spans="4:4">
      <c r="D6" s="3">
        <f>SUM(D2:D5)</f>
        <v>2217</v>
      </c>
    </row>
    <row r="8" ht="14.25" spans="4:4">
      <c r="D8" s="8" t="s">
        <v>22</v>
      </c>
    </row>
    <row r="12" spans="1:1">
      <c r="A12" t="s">
        <v>114</v>
      </c>
    </row>
    <row r="13" spans="1:1">
      <c r="A13" s="5" t="s">
        <v>115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86</v>
      </c>
      <c r="B2" s="1" t="s">
        <v>79</v>
      </c>
      <c r="C2" s="1" t="s">
        <v>134</v>
      </c>
      <c r="D2" s="1" t="s">
        <v>88</v>
      </c>
      <c r="E2" s="1" t="s">
        <v>89</v>
      </c>
      <c r="F2" s="1" t="s">
        <v>79</v>
      </c>
      <c r="G2" s="1" t="s">
        <v>80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142</v>
      </c>
      <c r="S2" s="1" t="s">
        <v>72</v>
      </c>
      <c r="T2" s="1" t="s">
        <v>34</v>
      </c>
      <c r="U2" s="1" t="s">
        <v>143</v>
      </c>
      <c r="V2" s="1" t="s">
        <v>144</v>
      </c>
    </row>
    <row r="3" s="1" customFormat="1" spans="1:22">
      <c r="A3" s="1" t="s">
        <v>145</v>
      </c>
      <c r="B3" s="1" t="s">
        <v>98</v>
      </c>
      <c r="C3" s="1" t="s">
        <v>146</v>
      </c>
      <c r="D3" s="1" t="s">
        <v>147</v>
      </c>
      <c r="E3" s="1" t="s">
        <v>148</v>
      </c>
      <c r="F3" s="1" t="s">
        <v>98</v>
      </c>
      <c r="G3" s="1" t="s">
        <v>79</v>
      </c>
      <c r="H3" s="1" t="s">
        <v>135</v>
      </c>
      <c r="I3" s="1" t="s">
        <v>149</v>
      </c>
      <c r="J3" s="1" t="s">
        <v>137</v>
      </c>
      <c r="K3" s="1" t="s">
        <v>149</v>
      </c>
      <c r="L3" s="1" t="s">
        <v>149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150</v>
      </c>
      <c r="S3" s="1" t="s">
        <v>72</v>
      </c>
      <c r="T3" s="1" t="s">
        <v>34</v>
      </c>
      <c r="U3" s="1" t="s">
        <v>143</v>
      </c>
      <c r="V3" s="1" t="s">
        <v>144</v>
      </c>
    </row>
    <row r="4" s="1" customFormat="1" spans="1:22">
      <c r="A4" s="1" t="s">
        <v>151</v>
      </c>
      <c r="B4" s="1" t="s">
        <v>98</v>
      </c>
      <c r="C4" s="1" t="s">
        <v>152</v>
      </c>
      <c r="D4" s="1" t="s">
        <v>153</v>
      </c>
      <c r="E4" s="1" t="s">
        <v>154</v>
      </c>
      <c r="F4" s="1" t="s">
        <v>98</v>
      </c>
      <c r="G4" s="1" t="s">
        <v>79</v>
      </c>
      <c r="H4" s="1" t="s">
        <v>135</v>
      </c>
      <c r="I4" s="1" t="s">
        <v>155</v>
      </c>
      <c r="J4" s="1" t="s">
        <v>137</v>
      </c>
      <c r="K4" s="1" t="s">
        <v>155</v>
      </c>
      <c r="L4" s="1" t="s">
        <v>155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141</v>
      </c>
      <c r="R4" s="1" t="s">
        <v>156</v>
      </c>
      <c r="S4" s="1" t="s">
        <v>72</v>
      </c>
      <c r="T4" s="1" t="s">
        <v>34</v>
      </c>
      <c r="U4" s="1" t="s">
        <v>143</v>
      </c>
      <c r="V4" s="1" t="s">
        <v>144</v>
      </c>
    </row>
    <row r="5" s="1" customFormat="1" spans="1:22">
      <c r="A5" s="1" t="s">
        <v>157</v>
      </c>
      <c r="B5" s="1" t="s">
        <v>98</v>
      </c>
      <c r="C5" s="1" t="s">
        <v>158</v>
      </c>
      <c r="D5" s="1" t="s">
        <v>159</v>
      </c>
      <c r="E5" s="1" t="s">
        <v>160</v>
      </c>
      <c r="F5" s="1" t="s">
        <v>98</v>
      </c>
      <c r="G5" s="1" t="s">
        <v>79</v>
      </c>
      <c r="H5" s="1" t="s">
        <v>135</v>
      </c>
      <c r="I5" s="1" t="s">
        <v>161</v>
      </c>
      <c r="J5" s="1" t="s">
        <v>137</v>
      </c>
      <c r="K5" s="1" t="s">
        <v>161</v>
      </c>
      <c r="L5" s="1" t="s">
        <v>161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162</v>
      </c>
      <c r="S5" s="1" t="s">
        <v>72</v>
      </c>
      <c r="T5" s="1" t="s">
        <v>34</v>
      </c>
      <c r="U5" s="1" t="s">
        <v>143</v>
      </c>
      <c r="V5" s="1" t="s">
        <v>144</v>
      </c>
    </row>
    <row r="6" s="1" customFormat="1" spans="1:22">
      <c r="A6" s="1" t="s">
        <v>94</v>
      </c>
      <c r="B6" s="1" t="s">
        <v>98</v>
      </c>
      <c r="C6" s="1" t="s">
        <v>163</v>
      </c>
      <c r="D6" s="1" t="s">
        <v>96</v>
      </c>
      <c r="E6" s="1" t="s">
        <v>97</v>
      </c>
      <c r="F6" s="1" t="s">
        <v>79</v>
      </c>
      <c r="G6" s="1" t="s">
        <v>80</v>
      </c>
      <c r="H6" s="1" t="s">
        <v>135</v>
      </c>
      <c r="I6" s="1" t="s">
        <v>164</v>
      </c>
      <c r="J6" s="1" t="s">
        <v>137</v>
      </c>
      <c r="K6" s="1" t="s">
        <v>164</v>
      </c>
      <c r="L6" s="1" t="s">
        <v>164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141</v>
      </c>
      <c r="R6" s="1" t="s">
        <v>165</v>
      </c>
      <c r="S6" s="1" t="s">
        <v>72</v>
      </c>
      <c r="T6" s="1" t="s">
        <v>34</v>
      </c>
      <c r="U6" s="1" t="s">
        <v>143</v>
      </c>
      <c r="V6" s="1" t="s">
        <v>144</v>
      </c>
    </row>
    <row r="7" s="1" customFormat="1" spans="1:22">
      <c r="A7" s="1" t="s">
        <v>166</v>
      </c>
      <c r="B7" s="1" t="s">
        <v>167</v>
      </c>
      <c r="C7" s="1" t="s">
        <v>168</v>
      </c>
      <c r="D7" s="1" t="s">
        <v>169</v>
      </c>
      <c r="E7" s="1" t="s">
        <v>170</v>
      </c>
      <c r="F7" s="1" t="s">
        <v>98</v>
      </c>
      <c r="G7" s="1" t="s">
        <v>79</v>
      </c>
      <c r="H7" s="1" t="s">
        <v>135</v>
      </c>
      <c r="I7" s="1" t="s">
        <v>171</v>
      </c>
      <c r="J7" s="1" t="s">
        <v>137</v>
      </c>
      <c r="K7" s="1" t="s">
        <v>171</v>
      </c>
      <c r="L7" s="1" t="s">
        <v>171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141</v>
      </c>
      <c r="R7" s="1" t="s">
        <v>172</v>
      </c>
      <c r="S7" s="1" t="s">
        <v>72</v>
      </c>
      <c r="T7" s="1" t="s">
        <v>34</v>
      </c>
      <c r="U7" s="1" t="s">
        <v>143</v>
      </c>
      <c r="V7" s="1" t="s">
        <v>144</v>
      </c>
    </row>
    <row r="8" s="1" customFormat="1" spans="1:22">
      <c r="A8" s="1" t="s">
        <v>173</v>
      </c>
      <c r="B8" s="1" t="s">
        <v>174</v>
      </c>
      <c r="C8" s="1" t="s">
        <v>175</v>
      </c>
      <c r="D8" s="1" t="s">
        <v>176</v>
      </c>
      <c r="E8" s="1" t="s">
        <v>177</v>
      </c>
      <c r="F8" s="1" t="s">
        <v>98</v>
      </c>
      <c r="G8" s="1" t="s">
        <v>79</v>
      </c>
      <c r="H8" s="1" t="s">
        <v>135</v>
      </c>
      <c r="I8" s="1" t="s">
        <v>178</v>
      </c>
      <c r="J8" s="1" t="s">
        <v>137</v>
      </c>
      <c r="K8" s="1" t="s">
        <v>178</v>
      </c>
      <c r="L8" s="1" t="s">
        <v>178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141</v>
      </c>
      <c r="R8" s="1" t="s">
        <v>179</v>
      </c>
      <c r="S8" s="1" t="s">
        <v>72</v>
      </c>
      <c r="T8" s="1" t="s">
        <v>34</v>
      </c>
      <c r="U8" s="1" t="s">
        <v>143</v>
      </c>
      <c r="V8" s="1" t="s">
        <v>144</v>
      </c>
    </row>
    <row r="9" s="1" customFormat="1" spans="1:22">
      <c r="A9" s="1" t="s">
        <v>180</v>
      </c>
      <c r="B9" s="1" t="s">
        <v>174</v>
      </c>
      <c r="C9" s="1" t="s">
        <v>181</v>
      </c>
      <c r="D9" s="1" t="s">
        <v>176</v>
      </c>
      <c r="E9" s="1" t="s">
        <v>182</v>
      </c>
      <c r="F9" s="1" t="s">
        <v>98</v>
      </c>
      <c r="G9" s="1" t="s">
        <v>79</v>
      </c>
      <c r="H9" s="1" t="s">
        <v>135</v>
      </c>
      <c r="I9" s="1" t="s">
        <v>178</v>
      </c>
      <c r="J9" s="1" t="s">
        <v>137</v>
      </c>
      <c r="K9" s="1" t="s">
        <v>178</v>
      </c>
      <c r="L9" s="1" t="s">
        <v>178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141</v>
      </c>
      <c r="R9" s="1" t="s">
        <v>183</v>
      </c>
      <c r="S9" s="1" t="s">
        <v>72</v>
      </c>
      <c r="T9" s="1" t="s">
        <v>34</v>
      </c>
      <c r="U9" s="1" t="s">
        <v>143</v>
      </c>
      <c r="V9" s="1" t="s">
        <v>144</v>
      </c>
    </row>
    <row r="10" s="1" customFormat="1" spans="1:22">
      <c r="A10" s="1" t="s">
        <v>184</v>
      </c>
      <c r="B10" s="1" t="s">
        <v>185</v>
      </c>
      <c r="C10" s="1" t="s">
        <v>186</v>
      </c>
      <c r="D10" s="1" t="s">
        <v>187</v>
      </c>
      <c r="E10" s="1" t="s">
        <v>188</v>
      </c>
      <c r="F10" s="1" t="s">
        <v>167</v>
      </c>
      <c r="G10" s="1" t="s">
        <v>79</v>
      </c>
      <c r="H10" s="1" t="s">
        <v>135</v>
      </c>
      <c r="I10" s="1" t="s">
        <v>189</v>
      </c>
      <c r="J10" s="1" t="s">
        <v>137</v>
      </c>
      <c r="K10" s="1" t="s">
        <v>189</v>
      </c>
      <c r="L10" s="1" t="s">
        <v>189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141</v>
      </c>
      <c r="R10" s="1" t="s">
        <v>190</v>
      </c>
      <c r="S10" s="1" t="s">
        <v>72</v>
      </c>
      <c r="T10" s="1" t="s">
        <v>34</v>
      </c>
      <c r="U10" s="1" t="s">
        <v>143</v>
      </c>
      <c r="V10" s="1" t="s">
        <v>144</v>
      </c>
    </row>
    <row r="11" s="1" customFormat="1" spans="1:22">
      <c r="A11" s="1" t="s">
        <v>70</v>
      </c>
      <c r="B11" s="1" t="s">
        <v>78</v>
      </c>
      <c r="C11" s="1" t="s">
        <v>191</v>
      </c>
      <c r="D11" s="1" t="s">
        <v>75</v>
      </c>
      <c r="E11" s="1" t="s">
        <v>77</v>
      </c>
      <c r="F11" s="1" t="s">
        <v>79</v>
      </c>
      <c r="G11" s="1" t="s">
        <v>80</v>
      </c>
      <c r="H11" s="1" t="s">
        <v>135</v>
      </c>
      <c r="I11" s="1" t="s">
        <v>192</v>
      </c>
      <c r="J11" s="1" t="s">
        <v>137</v>
      </c>
      <c r="K11" s="1" t="s">
        <v>192</v>
      </c>
      <c r="L11" s="1" t="s">
        <v>192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141</v>
      </c>
      <c r="R11" s="1" t="s">
        <v>193</v>
      </c>
      <c r="S11" s="1" t="s">
        <v>72</v>
      </c>
      <c r="T11" s="1" t="s">
        <v>34</v>
      </c>
      <c r="U11" s="1" t="s">
        <v>143</v>
      </c>
      <c r="V11" s="1" t="s">
        <v>144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2023-04-17T02:10:25Z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CCF548279D0B4B2396FF04C001A8BF84_12</vt:lpwstr>
  </property>
</Properties>
</file>