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<sst xmlns="http://schemas.openxmlformats.org/spreadsheetml/2006/main" count="254" uniqueCount="145">
  <si>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</si>
  <si>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</si>
  <si>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</si>
  <si>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</si>
  <si>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</si>
  <si>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</si>
  <si>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</si>
  <si>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</si>
  <si>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</si>
  <si>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</si>
  <si>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</si>
  <si>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</si>
  <si>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</si>
  <si>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</si>
  <si>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</si>
  <si>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</si>
  <si>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</si>
  <si>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</si>
  <si>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</si>
  <si>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</si>
  <si>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</si>
  <si>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</si>
  <si>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</si>
  <si>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</si>
  <si>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</si>
  <si>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999222937127952	</t>
  </si>
  <si>
    <t>Ctrip</t>
  </si>
  <si>
    <t>正常</t>
  </si>
  <si>
    <t>[兰塔岛]拉维瓦林温泉度假酒店(政府卫生认证)(Rawi Warin Resort and Spa(SHA Extra Plus))(8453569)</t>
  </si>
  <si>
    <t>别墅(至少连住2晚及以上)&lt;早餐&gt;</t>
  </si>
  <si>
    <t>USD</t>
  </si>
  <si>
    <t>XIAO/XUEMING,SHAO/GANG,YANG/FAN,LIN/WENXUAN</t>
  </si>
  <si>
    <t>CA6352230417USD-W</t>
  </si>
  <si>
    <t>未提现</t>
  </si>
  <si>
    <t>携程开票</t>
  </si>
  <si>
    <t xml:space="preserve">3066713	</t>
  </si>
  <si>
    <t xml:space="preserve">161153-54	</t>
  </si>
  <si>
    <t xml:space="preserve">999223506998831	</t>
  </si>
  <si>
    <t>[曼谷]曼谷苏坤 11 雅乐轩酒店(Aloft Bangkok - Sukhumvit 11)(23861531)</t>
  </si>
  <si>
    <t>特大床房(至少连住2晚及以上)</t>
  </si>
  <si>
    <t>HO/MARCUS</t>
  </si>
  <si>
    <t xml:space="preserve">3202200	</t>
  </si>
  <si>
    <t xml:space="preserve">97073658	</t>
  </si>
  <si>
    <t xml:space="preserve">999223569785676	</t>
  </si>
  <si>
    <t>[曼谷]曼谷亚洲酒店(Asia Hotel Bangkok)(8183770)</t>
  </si>
  <si>
    <t>高级房（双人床或双床）(至少连住2晚及以上)</t>
  </si>
  <si>
    <t>TIAN/SILU,ZHAO/SHANSHAN</t>
  </si>
  <si>
    <t xml:space="preserve">3212236	</t>
  </si>
  <si>
    <t xml:space="preserve">-1490073263	</t>
  </si>
  <si>
    <t xml:space="preserve">999223586072791	</t>
  </si>
  <si>
    <t>Motavali/Reza</t>
  </si>
  <si>
    <t xml:space="preserve">3214806	</t>
  </si>
  <si>
    <t xml:space="preserve">-1490545553	</t>
  </si>
  <si>
    <t xml:space="preserve">999223598719256	</t>
  </si>
  <si>
    <t>[吉隆坡]吉隆坡宾乐雅服务公寓(PARKROYAL Serviced Suites Kuala Lumpur)(24912872)</t>
  </si>
  <si>
    <t>一卧室套房(至少连住2晚及以上)</t>
  </si>
  <si>
    <t>HADJELI/EZANONI</t>
  </si>
  <si>
    <t xml:space="preserve">3217000	</t>
  </si>
  <si>
    <t xml:space="preserve">398961	</t>
  </si>
  <si>
    <t xml:space="preserve">999223603292789	</t>
  </si>
  <si>
    <t>[普吉岛]普吉岛美林海滩万豪度假酒店(Phuket Marriott Resort &amp; Spa, Merlin Beach)(11411575)</t>
  </si>
  <si>
    <t>尊贵客房, 1 张特大床泳池景观(至少连住2晚及以上)&lt;早餐&gt;</t>
  </si>
  <si>
    <t>TANG/JIANDA</t>
  </si>
  <si>
    <t xml:space="preserve">3218145	</t>
  </si>
  <si>
    <t xml:space="preserve">83924673	</t>
  </si>
  <si>
    <t>，</t>
  </si>
  <si>
    <t>A230417095219481</t>
  </si>
  <si>
    <t>A230417095309481</t>
  </si>
  <si>
    <t>USD / THB 当前参考汇率: 34.337</t>
  </si>
  <si>
    <t>总计： 1700 USD/
58372.9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</si>
  <si>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</si>
  <si>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</si>
  <si>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</si>
  <si>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</si>
  <si>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</si>
  <si>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</si>
  <si>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</si>
  <si>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</si>
  <si>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</si>
  <si>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</si>
  <si>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</si>
  <si>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</si>
  <si>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</si>
  <si>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</si>
  <si>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</si>
  <si>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</si>
  <si>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</si>
  <si>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</si>
  <si>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</si>
  <si>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2023-04-12</t>
  </si>
  <si>
    <t>3218145</t>
  </si>
  <si>
    <t>普吉岛美林海滩万豪度假酒店 (SHA Extra Plus)</t>
  </si>
  <si>
    <t>TANG JIANDA</t>
  </si>
  <si>
    <t>2023-04-15</t>
  </si>
  <si>
    <t>退房日周结</t>
  </si>
  <si>
    <t>4598.53</t>
  </si>
  <si>
    <t>666.00</t>
  </si>
  <si>
    <t>0</t>
  </si>
  <si>
    <t>0.00</t>
  </si>
  <si>
    <t>携程国际直连(CIT)</t>
  </si>
  <si>
    <t>01.011176</t>
  </si>
  <si>
    <t>2023-04-12 02:40:31</t>
  </si>
  <si>
    <t>否</t>
  </si>
  <si>
    <t>CIT(Thailand) CO,. Ltd</t>
  </si>
  <si>
    <t>直连</t>
  </si>
  <si>
    <t>泰国</t>
  </si>
  <si>
    <t>2023-04-11</t>
  </si>
  <si>
    <t>3217000</t>
  </si>
  <si>
    <t>吉隆坡宾乐雅服务公寓</t>
  </si>
  <si>
    <t>HADJELI EZANONI</t>
  </si>
  <si>
    <t>2023-04-14</t>
  </si>
  <si>
    <t>2023-04-16</t>
  </si>
  <si>
    <t>966.38</t>
  </si>
  <si>
    <t>140.00</t>
  </si>
  <si>
    <t>2023-04-12 15:51:00</t>
  </si>
  <si>
    <t>直采</t>
  </si>
  <si>
    <t>马来西亚</t>
  </si>
  <si>
    <t>2023-04-10</t>
  </si>
  <si>
    <t>3214806</t>
  </si>
  <si>
    <t>曼谷亚洲酒店</t>
  </si>
  <si>
    <t>Motavali Reza</t>
  </si>
  <si>
    <t>2023-04-13</t>
  </si>
  <si>
    <t>537.19</t>
  </si>
  <si>
    <t>78.00</t>
  </si>
  <si>
    <t>2023-04-10 22:37:00</t>
  </si>
  <si>
    <t>2023-04-09</t>
  </si>
  <si>
    <t>3212236</t>
  </si>
  <si>
    <t>TIAN SILU,ZHAO SHANSHAN</t>
  </si>
  <si>
    <t>771.36</t>
  </si>
  <si>
    <t>112.00</t>
  </si>
  <si>
    <t>2023-04-09 22:23:09</t>
  </si>
  <si>
    <t>2023-04-06</t>
  </si>
  <si>
    <t>3202200</t>
  </si>
  <si>
    <t>曼谷素坤逸11号雅乐轩酒店</t>
  </si>
  <si>
    <t>HO MARCUS</t>
  </si>
  <si>
    <t>1682.67</t>
  </si>
  <si>
    <t>244.00</t>
  </si>
  <si>
    <t>2023-04-06 09:15:07</t>
  </si>
  <si>
    <t>2023-02-25</t>
  </si>
  <si>
    <t>3066713</t>
  </si>
  <si>
    <t>拉维瓦林温泉度假酒店(SHA Extra Plus)</t>
  </si>
  <si>
    <t>XIAO XUEMING,SHAO GANG,YANG FAN,LIN WENXUAN</t>
  </si>
  <si>
    <t>3207.26</t>
  </si>
  <si>
    <t>460.00</t>
  </si>
  <si>
    <t>2023-02-26 08:33:36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</si>
</sst>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533400</xdr:colOff>
      <xdr:row>48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306175" cy="5057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45030</v>
      </c>
      <c r="G2" s="6">
        <v>45032</v>
      </c>
      <c r="H2" s="4">
        <v>2</v>
      </c>
      <c r="I2" s="4">
        <v>2</v>
      </c>
      <c r="J2" s="4">
        <v>4</v>
      </c>
      <c r="K2" s="4" t="s">
        <v>30</v>
      </c>
      <c r="L2" s="4">
        <v>460</v>
      </c>
      <c r="M2" s="4">
        <v>460</v>
      </c>
      <c r="N2" s="4" t="s">
        <v>31</v>
      </c>
      <c r="O2" s="4" t="s">
        <v>32</v>
      </c>
      <c r="P2" s="4" t="s">
        <v>33</v>
      </c>
      <c r="Q2" s="4">
        <v>0</v>
      </c>
      <c r="R2" s="7">
        <v>44982</v>
      </c>
      <c r="S2" s="6">
        <v>45033</v>
      </c>
      <c r="T2" s="4" t="s">
        <v>34</v>
      </c>
      <c r="U2" s="4">
        <v>460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45030</v>
      </c>
      <c r="G3" s="6">
        <v>45032</v>
      </c>
      <c r="H3" s="4">
        <v>1</v>
      </c>
      <c r="I3" s="4">
        <v>2</v>
      </c>
      <c r="J3" s="4">
        <v>2</v>
      </c>
      <c r="K3" s="4" t="s">
        <v>30</v>
      </c>
      <c r="L3" s="4">
        <v>244</v>
      </c>
      <c r="M3" s="4">
        <v>244</v>
      </c>
      <c r="N3" s="4" t="s">
        <v>40</v>
      </c>
      <c r="O3" s="4" t="s">
        <v>32</v>
      </c>
      <c r="P3" s="4" t="s">
        <v>33</v>
      </c>
      <c r="Q3" s="4">
        <v>0</v>
      </c>
      <c r="R3" s="7">
        <v>45022</v>
      </c>
      <c r="S3" s="6">
        <v>45033</v>
      </c>
      <c r="T3" s="4" t="s">
        <v>34</v>
      </c>
      <c r="U3" s="4">
        <v>244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45026</v>
      </c>
      <c r="G4" s="6">
        <v>45029</v>
      </c>
      <c r="H4" s="4">
        <v>1</v>
      </c>
      <c r="I4" s="4">
        <v>3</v>
      </c>
      <c r="J4" s="4">
        <v>3</v>
      </c>
      <c r="K4" s="4" t="s">
        <v>30</v>
      </c>
      <c r="L4" s="4">
        <v>112</v>
      </c>
      <c r="M4" s="4">
        <v>112</v>
      </c>
      <c r="N4" s="4" t="s">
        <v>46</v>
      </c>
      <c r="O4" s="4" t="s">
        <v>32</v>
      </c>
      <c r="P4" s="4" t="s">
        <v>33</v>
      </c>
      <c r="Q4" s="4">
        <v>0</v>
      </c>
      <c r="R4" s="7">
        <v>45025</v>
      </c>
      <c r="S4" s="6">
        <v>45033</v>
      </c>
      <c r="T4" s="4" t="s">
        <v>34</v>
      </c>
      <c r="U4" s="4">
        <v>112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45027</v>
      </c>
      <c r="G5" s="6">
        <v>45029</v>
      </c>
      <c r="H5" s="4">
        <v>1</v>
      </c>
      <c r="I5" s="4">
        <v>2</v>
      </c>
      <c r="J5" s="4">
        <v>2</v>
      </c>
      <c r="K5" s="4" t="s">
        <v>30</v>
      </c>
      <c r="L5" s="4">
        <v>78</v>
      </c>
      <c r="M5" s="4">
        <v>78</v>
      </c>
      <c r="N5" s="4" t="s">
        <v>50</v>
      </c>
      <c r="O5" s="4" t="s">
        <v>32</v>
      </c>
      <c r="P5" s="4" t="s">
        <v>33</v>
      </c>
      <c r="Q5" s="4">
        <v>0</v>
      </c>
      <c r="R5" s="7">
        <v>45026</v>
      </c>
      <c r="S5" s="6">
        <v>45033</v>
      </c>
      <c r="T5" s="4" t="s">
        <v>34</v>
      </c>
      <c r="U5" s="4">
        <v>78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45030</v>
      </c>
      <c r="G6" s="6">
        <v>45032</v>
      </c>
      <c r="H6" s="4">
        <v>1</v>
      </c>
      <c r="I6" s="4">
        <v>2</v>
      </c>
      <c r="J6" s="4">
        <v>2</v>
      </c>
      <c r="K6" s="4" t="s">
        <v>30</v>
      </c>
      <c r="L6" s="4">
        <v>140</v>
      </c>
      <c r="M6" s="4">
        <v>140</v>
      </c>
      <c r="N6" s="4" t="s">
        <v>56</v>
      </c>
      <c r="O6" s="4" t="s">
        <v>32</v>
      </c>
      <c r="P6" s="4" t="s">
        <v>33</v>
      </c>
      <c r="Q6" s="4">
        <v>0</v>
      </c>
      <c r="R6" s="7">
        <v>45027</v>
      </c>
      <c r="S6" s="6">
        <v>45033</v>
      </c>
      <c r="T6" s="4" t="s">
        <v>34</v>
      </c>
      <c r="U6" s="4">
        <v>140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45028</v>
      </c>
      <c r="G7" s="6">
        <v>45031</v>
      </c>
      <c r="H7" s="4">
        <v>1</v>
      </c>
      <c r="I7" s="4">
        <v>3</v>
      </c>
      <c r="J7" s="4">
        <v>3</v>
      </c>
      <c r="K7" s="4" t="s">
        <v>30</v>
      </c>
      <c r="L7" s="4">
        <v>666</v>
      </c>
      <c r="M7" s="4">
        <v>666</v>
      </c>
      <c r="N7" s="4" t="s">
        <v>62</v>
      </c>
      <c r="O7" s="4" t="s">
        <v>32</v>
      </c>
      <c r="P7" s="4" t="s">
        <v>33</v>
      </c>
      <c r="Q7" s="4">
        <v>0</v>
      </c>
      <c r="R7" s="7">
        <v>45028</v>
      </c>
      <c r="S7" s="6">
        <v>45033</v>
      </c>
      <c r="T7" s="4" t="s">
        <v>34</v>
      </c>
      <c r="U7" s="4">
        <v>666</v>
      </c>
      <c r="V7" s="4">
        <v>0</v>
      </c>
      <c r="W7" s="4">
        <v>0</v>
      </c>
      <c r="X7" s="4" t="s">
        <v>63</v>
      </c>
      <c r="Y7" s="4" t="s">
        <v>64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3" sqref="A13:D1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9">
      <c r="A2" s="5">
        <v>999222937127952</v>
      </c>
      <c r="B2" s="6">
        <v>45030</v>
      </c>
      <c r="C2" s="6">
        <v>45032</v>
      </c>
      <c r="D2" s="4">
        <v>460</v>
      </c>
      <c r="E2" s="4" t="str">
        <f>VLOOKUP(A2,HOP!A:L,12,0)</f>
        <v>460.00</v>
      </c>
      <c r="F2" s="4" t="str">
        <f>VLOOKUP(A2,HOP!A:C,3,0)</f>
        <v>3066713</v>
      </c>
      <c r="G2" s="4">
        <f>D2-E2</f>
        <v>0</v>
      </c>
      <c r="H2" s="4" t="str">
        <f>$H$1&amp;F2</f>
        <v>，3066713</v>
      </c>
      <c r="I2" s="4" t="str">
        <f>VLOOKUP(A2,HOP!A:U,21,0)</f>
        <v>直采</v>
      </c>
    </row>
    <row r="3" s="4" customFormat="1" spans="1:9">
      <c r="A3" s="5">
        <v>999223506998831</v>
      </c>
      <c r="B3" s="6">
        <v>45030</v>
      </c>
      <c r="C3" s="6">
        <v>45032</v>
      </c>
      <c r="D3" s="4">
        <v>244</v>
      </c>
      <c r="E3" s="4" t="str">
        <f>VLOOKUP(A3,HOP!A:L,12,0)</f>
        <v>244.00</v>
      </c>
      <c r="F3" s="4" t="str">
        <f>VLOOKUP(A3,HOP!A:C,3,0)</f>
        <v>3202200</v>
      </c>
      <c r="G3" s="4">
        <f>D3-E3</f>
        <v>0</v>
      </c>
      <c r="H3" s="4" t="str">
        <f>$H$1&amp;F3</f>
        <v>，3202200</v>
      </c>
      <c r="I3" s="4" t="str">
        <f>VLOOKUP(A3,HOP!A:U,21,0)</f>
        <v>直连</v>
      </c>
    </row>
    <row r="4" s="4" customFormat="1" spans="1:9">
      <c r="A4" s="5">
        <v>999223569785676</v>
      </c>
      <c r="B4" s="6">
        <v>45026</v>
      </c>
      <c r="C4" s="6">
        <v>45029</v>
      </c>
      <c r="D4" s="4">
        <v>112</v>
      </c>
      <c r="E4" s="4" t="str">
        <f>VLOOKUP(A4,HOP!A:L,12,0)</f>
        <v>112.00</v>
      </c>
      <c r="F4" s="4" t="str">
        <f>VLOOKUP(A4,HOP!A:C,3,0)</f>
        <v>3212236</v>
      </c>
      <c r="G4" s="4">
        <f>D4-E4</f>
        <v>0</v>
      </c>
      <c r="H4" s="4" t="str">
        <f>$H$1&amp;F4</f>
        <v>，3212236</v>
      </c>
      <c r="I4" s="4" t="str">
        <f>VLOOKUP(A4,HOP!A:U,21,0)</f>
        <v>直连</v>
      </c>
    </row>
    <row r="5" s="4" customFormat="1" spans="1:9">
      <c r="A5" s="5">
        <v>999223586072791</v>
      </c>
      <c r="B5" s="6">
        <v>45027</v>
      </c>
      <c r="C5" s="6">
        <v>45029</v>
      </c>
      <c r="D5" s="4">
        <v>78</v>
      </c>
      <c r="E5" s="4" t="str">
        <f>VLOOKUP(A5,HOP!A:L,12,0)</f>
        <v>78.00</v>
      </c>
      <c r="F5" s="4" t="str">
        <f>VLOOKUP(A5,HOP!A:C,3,0)</f>
        <v>3214806</v>
      </c>
      <c r="G5" s="4">
        <f>D5-E5</f>
        <v>0</v>
      </c>
      <c r="H5" s="4" t="str">
        <f>$H$1&amp;F5</f>
        <v>，3214806</v>
      </c>
      <c r="I5" s="4" t="str">
        <f>VLOOKUP(A5,HOP!A:U,21,0)</f>
        <v>直连</v>
      </c>
    </row>
    <row r="6" s="4" customFormat="1" spans="1:9">
      <c r="A6" s="5">
        <v>999223598719256</v>
      </c>
      <c r="B6" s="6">
        <v>45030</v>
      </c>
      <c r="C6" s="6">
        <v>45032</v>
      </c>
      <c r="D6" s="4">
        <v>140</v>
      </c>
      <c r="E6" s="4" t="str">
        <f>VLOOKUP(A6,HOP!A:L,12,0)</f>
        <v>140.00</v>
      </c>
      <c r="F6" s="4" t="str">
        <f>VLOOKUP(A6,HOP!A:C,3,0)</f>
        <v>3217000</v>
      </c>
      <c r="G6" s="4">
        <f>D6-E6</f>
        <v>0</v>
      </c>
      <c r="H6" s="4" t="str">
        <f>$H$1&amp;F6</f>
        <v>，3217000</v>
      </c>
      <c r="I6" s="4" t="str">
        <f>VLOOKUP(A6,HOP!A:U,21,0)</f>
        <v>直采</v>
      </c>
    </row>
    <row r="7" s="4" customFormat="1" spans="1:9">
      <c r="A7" s="5">
        <v>999223603292789</v>
      </c>
      <c r="B7" s="6">
        <v>45028</v>
      </c>
      <c r="C7" s="6">
        <v>45031</v>
      </c>
      <c r="D7" s="4">
        <v>666</v>
      </c>
      <c r="E7" s="4" t="str">
        <f>VLOOKUP(A7,HOP!A:L,12,0)</f>
        <v>666.00</v>
      </c>
      <c r="F7" s="4" t="str">
        <f>VLOOKUP(A7,HOP!A:C,3,0)</f>
        <v>3218145</v>
      </c>
      <c r="G7" s="4">
        <f>D7-E7</f>
        <v>0</v>
      </c>
      <c r="H7" s="4" t="str">
        <f>$H$1&amp;F7</f>
        <v>，3218145</v>
      </c>
      <c r="I7" s="4" t="str">
        <f>VLOOKUP(A7,HOP!A:U,21,0)</f>
        <v>直连</v>
      </c>
    </row>
    <row r="9" spans="4:4">
      <c r="D9" s="4">
        <f>SUM(D2:D8)</f>
        <v>1700</v>
      </c>
    </row>
    <row r="13" spans="1:4">
      <c r="A13" s="4" t="s">
        <v>66</v>
      </c>
      <c r="C13" s="4">
        <v>600</v>
      </c>
      <c r="D13" s="4">
        <v>20602.2</v>
      </c>
    </row>
    <row r="14" spans="1:4">
      <c r="A14" s="4" t="s">
        <v>67</v>
      </c>
      <c r="C14" s="4">
        <v>1100</v>
      </c>
      <c r="D14" s="4">
        <v>37770.7</v>
      </c>
    </row>
    <row r="15" spans="1:4">
      <c r="A15" s="4" t="s">
        <v>68</v>
      </c>
      <c r="C15" s="4">
        <f>SUM(C13:C14)</f>
        <v>1700</v>
      </c>
      <c r="D15" s="4">
        <f>SUM(D13:D14)</f>
        <v>58372.9</v>
      </c>
    </row>
    <row r="16" spans="1:1">
      <c r="A16" s="4" t="s">
        <v>69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999223603292789</v>
      </c>
      <c r="B2" s="1" t="s">
        <v>89</v>
      </c>
      <c r="C2" s="1" t="s">
        <v>90</v>
      </c>
      <c r="D2" s="1" t="s">
        <v>91</v>
      </c>
      <c r="E2" s="1" t="s">
        <v>92</v>
      </c>
      <c r="F2" s="1" t="s">
        <v>89</v>
      </c>
      <c r="G2" s="1" t="s">
        <v>93</v>
      </c>
      <c r="H2" s="1" t="s">
        <v>94</v>
      </c>
      <c r="I2" s="1" t="s">
        <v>95</v>
      </c>
      <c r="J2" s="1" t="s">
        <v>30</v>
      </c>
      <c r="K2" s="1" t="s">
        <v>96</v>
      </c>
      <c r="L2" s="1" t="s">
        <v>96</v>
      </c>
      <c r="M2" s="1" t="s">
        <v>97</v>
      </c>
      <c r="N2" s="1" t="s">
        <v>97</v>
      </c>
      <c r="O2" s="1" t="s">
        <v>98</v>
      </c>
      <c r="P2" s="1" t="s">
        <v>99</v>
      </c>
      <c r="Q2" s="1" t="s">
        <v>100</v>
      </c>
      <c r="R2" s="1" t="s">
        <v>101</v>
      </c>
      <c r="S2" s="1" t="s">
        <v>102</v>
      </c>
      <c r="T2" s="1" t="s">
        <v>103</v>
      </c>
      <c r="U2" s="1" t="s">
        <v>104</v>
      </c>
      <c r="V2" s="1" t="s">
        <v>105</v>
      </c>
    </row>
    <row r="3" s="1" customFormat="1" spans="1:22">
      <c r="A3" s="3">
        <v>999223598719256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94</v>
      </c>
      <c r="I3" s="1" t="s">
        <v>112</v>
      </c>
      <c r="J3" s="1" t="s">
        <v>30</v>
      </c>
      <c r="K3" s="1" t="s">
        <v>113</v>
      </c>
      <c r="L3" s="1" t="s">
        <v>113</v>
      </c>
      <c r="M3" s="1" t="s">
        <v>97</v>
      </c>
      <c r="N3" s="1" t="s">
        <v>97</v>
      </c>
      <c r="O3" s="1" t="s">
        <v>98</v>
      </c>
      <c r="P3" s="1" t="s">
        <v>99</v>
      </c>
      <c r="Q3" s="1" t="s">
        <v>100</v>
      </c>
      <c r="R3" s="1" t="s">
        <v>114</v>
      </c>
      <c r="S3" s="1" t="s">
        <v>102</v>
      </c>
      <c r="T3" s="1" t="s">
        <v>103</v>
      </c>
      <c r="U3" s="1" t="s">
        <v>115</v>
      </c>
      <c r="V3" s="1" t="s">
        <v>116</v>
      </c>
    </row>
    <row r="4" s="1" customFormat="1" spans="1:22">
      <c r="A4" s="3">
        <v>999223586072791</v>
      </c>
      <c r="B4" s="1" t="s">
        <v>117</v>
      </c>
      <c r="C4" s="1" t="s">
        <v>118</v>
      </c>
      <c r="D4" s="1" t="s">
        <v>119</v>
      </c>
      <c r="E4" s="1" t="s">
        <v>120</v>
      </c>
      <c r="F4" s="1" t="s">
        <v>106</v>
      </c>
      <c r="G4" s="1" t="s">
        <v>121</v>
      </c>
      <c r="H4" s="1" t="s">
        <v>94</v>
      </c>
      <c r="I4" s="1" t="s">
        <v>122</v>
      </c>
      <c r="J4" s="1" t="s">
        <v>30</v>
      </c>
      <c r="K4" s="1" t="s">
        <v>123</v>
      </c>
      <c r="L4" s="1" t="s">
        <v>123</v>
      </c>
      <c r="M4" s="1" t="s">
        <v>97</v>
      </c>
      <c r="N4" s="1" t="s">
        <v>97</v>
      </c>
      <c r="O4" s="1" t="s">
        <v>98</v>
      </c>
      <c r="P4" s="1" t="s">
        <v>99</v>
      </c>
      <c r="Q4" s="1" t="s">
        <v>100</v>
      </c>
      <c r="R4" s="1" t="s">
        <v>124</v>
      </c>
      <c r="S4" s="1" t="s">
        <v>102</v>
      </c>
      <c r="T4" s="1" t="s">
        <v>103</v>
      </c>
      <c r="U4" s="1" t="s">
        <v>104</v>
      </c>
      <c r="V4" s="1" t="s">
        <v>105</v>
      </c>
    </row>
    <row r="5" s="1" customFormat="1" spans="1:22">
      <c r="A5" s="3">
        <v>999223569785676</v>
      </c>
      <c r="B5" s="1" t="s">
        <v>125</v>
      </c>
      <c r="C5" s="1" t="s">
        <v>126</v>
      </c>
      <c r="D5" s="1" t="s">
        <v>119</v>
      </c>
      <c r="E5" s="1" t="s">
        <v>127</v>
      </c>
      <c r="F5" s="1" t="s">
        <v>117</v>
      </c>
      <c r="G5" s="1" t="s">
        <v>121</v>
      </c>
      <c r="H5" s="1" t="s">
        <v>94</v>
      </c>
      <c r="I5" s="1" t="s">
        <v>128</v>
      </c>
      <c r="J5" s="1" t="s">
        <v>30</v>
      </c>
      <c r="K5" s="1" t="s">
        <v>129</v>
      </c>
      <c r="L5" s="1" t="s">
        <v>129</v>
      </c>
      <c r="M5" s="1" t="s">
        <v>97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130</v>
      </c>
      <c r="S5" s="1" t="s">
        <v>102</v>
      </c>
      <c r="T5" s="1" t="s">
        <v>103</v>
      </c>
      <c r="U5" s="1" t="s">
        <v>104</v>
      </c>
      <c r="V5" s="1" t="s">
        <v>105</v>
      </c>
    </row>
    <row r="6" s="1" customFormat="1" spans="1:22">
      <c r="A6" s="3">
        <v>999223506998831</v>
      </c>
      <c r="B6" s="1" t="s">
        <v>131</v>
      </c>
      <c r="C6" s="1" t="s">
        <v>132</v>
      </c>
      <c r="D6" s="1" t="s">
        <v>133</v>
      </c>
      <c r="E6" s="1" t="s">
        <v>134</v>
      </c>
      <c r="F6" s="1" t="s">
        <v>110</v>
      </c>
      <c r="G6" s="1" t="s">
        <v>111</v>
      </c>
      <c r="H6" s="1" t="s">
        <v>94</v>
      </c>
      <c r="I6" s="1" t="s">
        <v>135</v>
      </c>
      <c r="J6" s="1" t="s">
        <v>30</v>
      </c>
      <c r="K6" s="1" t="s">
        <v>136</v>
      </c>
      <c r="L6" s="1" t="s">
        <v>136</v>
      </c>
      <c r="M6" s="1" t="s">
        <v>97</v>
      </c>
      <c r="N6" s="1" t="s">
        <v>97</v>
      </c>
      <c r="O6" s="1" t="s">
        <v>98</v>
      </c>
      <c r="P6" s="1" t="s">
        <v>99</v>
      </c>
      <c r="Q6" s="1" t="s">
        <v>100</v>
      </c>
      <c r="R6" s="1" t="s">
        <v>137</v>
      </c>
      <c r="S6" s="1" t="s">
        <v>102</v>
      </c>
      <c r="T6" s="1" t="s">
        <v>103</v>
      </c>
      <c r="U6" s="1" t="s">
        <v>104</v>
      </c>
      <c r="V6" s="1" t="s">
        <v>105</v>
      </c>
    </row>
    <row r="7" s="1" customFormat="1" spans="1:22">
      <c r="A7" s="3">
        <v>999222937127952</v>
      </c>
      <c r="B7" s="1" t="s">
        <v>138</v>
      </c>
      <c r="C7" s="1" t="s">
        <v>139</v>
      </c>
      <c r="D7" s="1" t="s">
        <v>140</v>
      </c>
      <c r="E7" s="1" t="s">
        <v>141</v>
      </c>
      <c r="F7" s="1" t="s">
        <v>110</v>
      </c>
      <c r="G7" s="1" t="s">
        <v>111</v>
      </c>
      <c r="H7" s="1" t="s">
        <v>94</v>
      </c>
      <c r="I7" s="1" t="s">
        <v>142</v>
      </c>
      <c r="J7" s="1" t="s">
        <v>30</v>
      </c>
      <c r="K7" s="1" t="s">
        <v>143</v>
      </c>
      <c r="L7" s="1" t="s">
        <v>143</v>
      </c>
      <c r="M7" s="1" t="s">
        <v>97</v>
      </c>
      <c r="N7" s="1" t="s">
        <v>97</v>
      </c>
      <c r="O7" s="1" t="s">
        <v>98</v>
      </c>
      <c r="P7" s="1" t="s">
        <v>99</v>
      </c>
      <c r="Q7" s="1" t="s">
        <v>100</v>
      </c>
      <c r="R7" s="1" t="s">
        <v>144</v>
      </c>
      <c r="S7" s="1" t="s">
        <v>102</v>
      </c>
      <c r="T7" s="1" t="s">
        <v>103</v>
      </c>
      <c r="U7" s="1" t="s">
        <v>115</v>
      </c>
      <c r="V7" s="1" t="s">
        <v>105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2023-04-17T01:36:18Z</dcterms:created>
  <dcterms:modified xsi:type="dcterms:W3CDTF">2023-04-17T01:55:26Z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1286F4544BAE45AC918051D135B1F704_12</vt:lpwstr>
  </property>
  <property fmtid="{D5CDD505-2E9C-101B-9397-08002B2CF9AE}" pid="3" name="KSOProductBuildVer">
    <vt:lpwstr>2052-11.1.0.14036</vt:lpwstr>
  </property>
</Properties>
</file>