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<sst xmlns="http://schemas.openxmlformats.org/spreadsheetml/2006/main" count="254" uniqueCount="146">
  <si>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</si>
  <si>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</si>
  <si>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</si>
  <si>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</si>
  <si>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</si>
  <si>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</si>
  <si>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</si>
  <si>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</si>
  <si>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</si>
  <si>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</si>
  <si>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</si>
  <si>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</si>
  <si>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</si>
  <si>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</si>
  <si>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</si>
  <si>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</si>
  <si>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</si>
  <si>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</si>
  <si>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</si>
  <si>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</si>
  <si>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</si>
  <si>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</si>
  <si>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</si>
  <si>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</si>
  <si>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</si>
  <si>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999222576589900	</t>
  </si>
  <si>
    <t>Ctrip</t>
  </si>
  <si>
    <t>正常</t>
  </si>
  <si>
    <t>[曼谷]优本纳沙通(Urbana Sathorn, Bangkok)(44800390)</t>
  </si>
  <si>
    <t>两卧室尊贵房&lt;2人入住&gt;&lt;不退款&gt;&lt;早餐&gt;</t>
  </si>
  <si>
    <t>USD</t>
  </si>
  <si>
    <t>LAI/CHI WAI</t>
  </si>
  <si>
    <t>CA5326230419USD</t>
  </si>
  <si>
    <t>未提现</t>
  </si>
  <si>
    <t>携程开票</t>
  </si>
  <si>
    <t xml:space="preserve">3011428	</t>
  </si>
  <si>
    <t xml:space="preserve">	</t>
  </si>
  <si>
    <t xml:space="preserve">999222994348949	</t>
  </si>
  <si>
    <t>[檀香山]阿洛希拉尼威基基海滩度假村('Alohilani Resort Waikiki Beach)(37200143)</t>
  </si>
  <si>
    <t>标准两张大床房&lt;2人入住&gt;&lt;不退款&gt;</t>
  </si>
  <si>
    <t>Luck/Christian</t>
  </si>
  <si>
    <t xml:space="preserve">3085319	</t>
  </si>
  <si>
    <t xml:space="preserve">999223346273572	</t>
  </si>
  <si>
    <t>[丽贝岛]阿基拉利普岛度假酒店(Akira Lipe Resort)(37208632)</t>
  </si>
  <si>
    <t>豪华池景房&lt;2人入住&gt;&lt;不退款&gt;&lt;早餐&gt;</t>
  </si>
  <si>
    <t>KONG FATT/YEE,KONG FATT/YEE,KONG FATT/YEE,KONG FATT/YEE,KONG FATT/YEE,KONG FATT/YEE,KONG FATT/YEE,KONG FATT/YEE,KONG FATT/YEE,KONG FATT/YEE</t>
  </si>
  <si>
    <t xml:space="preserve">3171267	</t>
  </si>
  <si>
    <t xml:space="preserve">999223573446866	</t>
  </si>
  <si>
    <t>[芭堤雅]芭堤雅帝堡泽斯罗酒店(Z Through by The Zign)(39057005)</t>
  </si>
  <si>
    <t>池景豪华双床房&lt;2人入住&gt;&lt;不退款&gt;</t>
  </si>
  <si>
    <t>Adam/Husin,Adam/Husin,Adam/Husin,Adam/Husin</t>
  </si>
  <si>
    <t xml:space="preserve">3213068	</t>
  </si>
  <si>
    <t xml:space="preserve">7661703	</t>
  </si>
  <si>
    <t xml:space="preserve">999223600826246	</t>
  </si>
  <si>
    <t>[首尔]明洞九树2号精品酒店(Nine Tree Premier Hotel Myeongdong 2)(39042961)</t>
  </si>
  <si>
    <t>天空双人房&lt;2人入住&gt;&lt;不退款&gt;</t>
  </si>
  <si>
    <t>WU/CHIACHUN</t>
  </si>
  <si>
    <t xml:space="preserve">3217394	</t>
  </si>
  <si>
    <t xml:space="preserve">20230414618693068	</t>
  </si>
  <si>
    <t xml:space="preserve">999223671820503	</t>
  </si>
  <si>
    <t>[民都鲁]格林斯套房酒店(Greens Hotel &amp; Suites)(44800459)</t>
  </si>
  <si>
    <t>豪华双人房两张床&lt;2人入住&gt;&lt;不退款&gt;&lt;早餐&gt;</t>
  </si>
  <si>
    <t>RUTH/GEORGINA</t>
  </si>
  <si>
    <t xml:space="preserve">3231712	</t>
  </si>
  <si>
    <t>，</t>
  </si>
  <si>
    <t>A230419104119481</t>
  </si>
  <si>
    <t>A230419104234481</t>
  </si>
  <si>
    <t>USD / HKD 当前参考汇率: 7.84905</t>
  </si>
  <si>
    <t>总计：2424 USD/
19026.1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</si>
  <si>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</si>
  <si>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</si>
  <si>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</si>
  <si>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</si>
  <si>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</si>
  <si>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</si>
  <si>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</si>
  <si>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</si>
  <si>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</si>
  <si>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</si>
  <si>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</si>
  <si>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</si>
  <si>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</si>
  <si>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</si>
  <si>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</si>
  <si>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</si>
  <si>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</si>
  <si>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</si>
  <si>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</si>
  <si>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</si>
  <si>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3231712</t>
  </si>
  <si>
    <t>格林斯套房酒店</t>
  </si>
  <si>
    <t>RUTH GEORGINA</t>
  </si>
  <si>
    <t>2023-04-16</t>
  </si>
  <si>
    <t>退房日周结</t>
  </si>
  <si>
    <t>316.85</t>
  </si>
  <si>
    <t>46.00</t>
  </si>
  <si>
    <t>0</t>
  </si>
  <si>
    <t>0.00</t>
  </si>
  <si>
    <t>携程盛景国际直连</t>
  </si>
  <si>
    <t>01.010677</t>
  </si>
  <si>
    <t>2023-04-15 20:13:10</t>
  </si>
  <si>
    <t>否</t>
  </si>
  <si>
    <t>汇智国际旅游发展有限公司</t>
  </si>
  <si>
    <t>直连</t>
  </si>
  <si>
    <t>马来西亚</t>
  </si>
  <si>
    <t>2023-04-11</t>
  </si>
  <si>
    <t>3217394</t>
  </si>
  <si>
    <t>九棵树至尊酒店明洞2号店</t>
  </si>
  <si>
    <t>WU CHIACHUN</t>
  </si>
  <si>
    <t>2023-04-14</t>
  </si>
  <si>
    <t>2685.15</t>
  </si>
  <si>
    <t>389.00</t>
  </si>
  <si>
    <t>2023-04-11 21:02:09</t>
  </si>
  <si>
    <t>韩国</t>
  </si>
  <si>
    <t>2023-04-10</t>
  </si>
  <si>
    <t>3213068</t>
  </si>
  <si>
    <t>芭堤雅帝堡泽斯罗酒店(SHA Extra Plus)</t>
  </si>
  <si>
    <t>Adam Husin,Adam Husin,Adam Husin,Adam Husin</t>
  </si>
  <si>
    <t>1460.07</t>
  </si>
  <si>
    <t>212.00</t>
  </si>
  <si>
    <t>2023-04-10 10:16:56</t>
  </si>
  <si>
    <t>泰国</t>
  </si>
  <si>
    <t>2023-03-25</t>
  </si>
  <si>
    <t>3171267</t>
  </si>
  <si>
    <t>阿基拉利普岛度假酒店</t>
  </si>
  <si>
    <t>KONG FATT YEE,KONG FATT YEE,KONG FATT YEE,KONG FATT YEE,KONG FATT YEE,KONG FATT YEE,KONG FATT YEE,KONG FATT YEE,KONG FATT YEE,KONG FATT YEE</t>
  </si>
  <si>
    <t>4787.65</t>
  </si>
  <si>
    <t>695.00</t>
  </si>
  <si>
    <t>2023-03-25 13:57:57</t>
  </si>
  <si>
    <t>2023-03-03</t>
  </si>
  <si>
    <t>3085319</t>
  </si>
  <si>
    <t>阿洛希拉尼威基基海滩度假村</t>
  </si>
  <si>
    <t>Luck Christian</t>
  </si>
  <si>
    <t>3702.92</t>
  </si>
  <si>
    <t>534.00</t>
  </si>
  <si>
    <t>2023-03-03 11:47:40</t>
  </si>
  <si>
    <t>美国</t>
  </si>
  <si>
    <t>2023-02-07</t>
  </si>
  <si>
    <t>3011428</t>
  </si>
  <si>
    <t>优本纳沙通</t>
  </si>
  <si>
    <t>LAI CHI WAI</t>
  </si>
  <si>
    <t>2023-04-12</t>
  </si>
  <si>
    <t>3731.06</t>
  </si>
  <si>
    <t>548.00</t>
  </si>
  <si>
    <t>2023-02-09 10:28:14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</si>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</sst>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15</xdr:col>
      <xdr:colOff>342900</xdr:colOff>
      <xdr:row>46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1442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45028</v>
      </c>
      <c r="G2" s="6">
        <v>45032</v>
      </c>
      <c r="H2" s="4">
        <v>1</v>
      </c>
      <c r="I2" s="4">
        <v>4</v>
      </c>
      <c r="J2" s="4">
        <v>4</v>
      </c>
      <c r="K2" s="4" t="s">
        <v>30</v>
      </c>
      <c r="L2" s="4">
        <v>548</v>
      </c>
      <c r="M2" s="4">
        <v>548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44964</v>
      </c>
      <c r="S2" s="6">
        <v>45035</v>
      </c>
      <c r="T2" s="4" t="s">
        <v>34</v>
      </c>
      <c r="U2" s="4">
        <v>548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45030</v>
      </c>
      <c r="G3" s="6">
        <v>45032</v>
      </c>
      <c r="H3" s="4">
        <v>1</v>
      </c>
      <c r="I3" s="4">
        <v>2</v>
      </c>
      <c r="J3" s="4">
        <v>2</v>
      </c>
      <c r="K3" s="4" t="s">
        <v>30</v>
      </c>
      <c r="L3" s="4">
        <v>534</v>
      </c>
      <c r="M3" s="4">
        <v>534</v>
      </c>
      <c r="N3" s="4" t="s">
        <v>40</v>
      </c>
      <c r="O3" s="4" t="s">
        <v>32</v>
      </c>
      <c r="P3" s="4" t="s">
        <v>33</v>
      </c>
      <c r="Q3" s="4">
        <v>0</v>
      </c>
      <c r="R3" s="7">
        <v>44988</v>
      </c>
      <c r="S3" s="6">
        <v>45035</v>
      </c>
      <c r="T3" s="4" t="s">
        <v>34</v>
      </c>
      <c r="U3" s="4">
        <v>534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45031</v>
      </c>
      <c r="G4" s="6">
        <v>45032</v>
      </c>
      <c r="H4" s="4">
        <v>5</v>
      </c>
      <c r="I4" s="4">
        <v>1</v>
      </c>
      <c r="J4" s="4">
        <v>5</v>
      </c>
      <c r="K4" s="4" t="s">
        <v>30</v>
      </c>
      <c r="L4" s="4">
        <v>695</v>
      </c>
      <c r="M4" s="4">
        <v>695</v>
      </c>
      <c r="N4" s="4" t="s">
        <v>45</v>
      </c>
      <c r="O4" s="4" t="s">
        <v>32</v>
      </c>
      <c r="P4" s="4" t="s">
        <v>33</v>
      </c>
      <c r="Q4" s="4">
        <v>0</v>
      </c>
      <c r="R4" s="7">
        <v>45010</v>
      </c>
      <c r="S4" s="6">
        <v>45035</v>
      </c>
      <c r="T4" s="4" t="s">
        <v>34</v>
      </c>
      <c r="U4" s="4">
        <v>695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45031</v>
      </c>
      <c r="G5" s="6">
        <v>45032</v>
      </c>
      <c r="H5" s="4">
        <v>2</v>
      </c>
      <c r="I5" s="4">
        <v>1</v>
      </c>
      <c r="J5" s="4">
        <v>2</v>
      </c>
      <c r="K5" s="4" t="s">
        <v>30</v>
      </c>
      <c r="L5" s="4">
        <v>212</v>
      </c>
      <c r="M5" s="4">
        <v>212</v>
      </c>
      <c r="N5" s="4" t="s">
        <v>50</v>
      </c>
      <c r="O5" s="4" t="s">
        <v>32</v>
      </c>
      <c r="P5" s="4" t="s">
        <v>33</v>
      </c>
      <c r="Q5" s="4">
        <v>0</v>
      </c>
      <c r="R5" s="7">
        <v>45026</v>
      </c>
      <c r="S5" s="6">
        <v>45035</v>
      </c>
      <c r="T5" s="4" t="s">
        <v>34</v>
      </c>
      <c r="U5" s="4">
        <v>212</v>
      </c>
      <c r="V5" s="4">
        <v>0</v>
      </c>
      <c r="W5" s="4">
        <v>0</v>
      </c>
      <c r="X5" s="4" t="s">
        <v>51</v>
      </c>
      <c r="Y5" s="4">
        <v>7661702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45030</v>
      </c>
      <c r="G6" s="6">
        <v>45032</v>
      </c>
      <c r="H6" s="4">
        <v>1</v>
      </c>
      <c r="I6" s="4">
        <v>2</v>
      </c>
      <c r="J6" s="4">
        <v>2</v>
      </c>
      <c r="K6" s="4" t="s">
        <v>30</v>
      </c>
      <c r="L6" s="4">
        <v>389</v>
      </c>
      <c r="M6" s="4">
        <v>389</v>
      </c>
      <c r="N6" s="4" t="s">
        <v>56</v>
      </c>
      <c r="O6" s="4" t="s">
        <v>32</v>
      </c>
      <c r="P6" s="4" t="s">
        <v>33</v>
      </c>
      <c r="Q6" s="4">
        <v>0</v>
      </c>
      <c r="R6" s="7">
        <v>45027</v>
      </c>
      <c r="S6" s="6">
        <v>45035</v>
      </c>
      <c r="T6" s="4" t="s">
        <v>34</v>
      </c>
      <c r="U6" s="4">
        <v>389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45031</v>
      </c>
      <c r="G7" s="6">
        <v>45032</v>
      </c>
      <c r="H7" s="4">
        <v>1</v>
      </c>
      <c r="I7" s="4">
        <v>1</v>
      </c>
      <c r="J7" s="4">
        <v>1</v>
      </c>
      <c r="K7" s="4" t="s">
        <v>30</v>
      </c>
      <c r="L7" s="4">
        <v>46</v>
      </c>
      <c r="M7" s="4">
        <v>46</v>
      </c>
      <c r="N7" s="4" t="s">
        <v>62</v>
      </c>
      <c r="O7" s="4" t="s">
        <v>32</v>
      </c>
      <c r="P7" s="4" t="s">
        <v>33</v>
      </c>
      <c r="Q7" s="4">
        <v>0</v>
      </c>
      <c r="R7" s="7">
        <v>45031</v>
      </c>
      <c r="S7" s="6">
        <v>45035</v>
      </c>
      <c r="T7" s="4" t="s">
        <v>34</v>
      </c>
      <c r="U7" s="4">
        <v>46</v>
      </c>
      <c r="V7" s="4">
        <v>0</v>
      </c>
      <c r="W7" s="4">
        <v>0</v>
      </c>
      <c r="X7" s="4" t="s">
        <v>63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999222576589900</v>
      </c>
      <c r="B2" s="6">
        <v>45028</v>
      </c>
      <c r="C2" s="6">
        <v>45032</v>
      </c>
      <c r="D2" s="4">
        <v>548</v>
      </c>
      <c r="E2" s="4" t="str">
        <f>VLOOKUP(A2,HOP!A:L,12,0)</f>
        <v>548.00</v>
      </c>
      <c r="F2" s="4" t="str">
        <f>VLOOKUP(A2,HOP!A:C,3,0)</f>
        <v>3011428</v>
      </c>
      <c r="G2" s="4">
        <f>D2-E2</f>
        <v>0</v>
      </c>
      <c r="H2" s="4" t="str">
        <f>$H$1&amp;F2</f>
        <v>，3011428</v>
      </c>
      <c r="I2" s="4" t="str">
        <f>VLOOKUP(A2,HOP!A:U,21,0)</f>
        <v>直采</v>
      </c>
    </row>
    <row r="3" s="4" customFormat="1" spans="1:9">
      <c r="A3" s="5">
        <v>999222994348949</v>
      </c>
      <c r="B3" s="6">
        <v>45030</v>
      </c>
      <c r="C3" s="6">
        <v>45032</v>
      </c>
      <c r="D3" s="4">
        <v>534</v>
      </c>
      <c r="E3" s="4" t="str">
        <f>VLOOKUP(A3,HOP!A:L,12,0)</f>
        <v>534.00</v>
      </c>
      <c r="F3" s="4" t="str">
        <f>VLOOKUP(A3,HOP!A:C,3,0)</f>
        <v>3085319</v>
      </c>
      <c r="G3" s="4">
        <f>D3-E3</f>
        <v>0</v>
      </c>
      <c r="H3" s="4" t="str">
        <f>$H$1&amp;F3</f>
        <v>，3085319</v>
      </c>
      <c r="I3" s="4" t="str">
        <f>VLOOKUP(A3,HOP!A:U,21,0)</f>
        <v>直连</v>
      </c>
    </row>
    <row r="4" s="4" customFormat="1" spans="1:9">
      <c r="A4" s="5">
        <v>999223346273572</v>
      </c>
      <c r="B4" s="6">
        <v>45031</v>
      </c>
      <c r="C4" s="6">
        <v>45032</v>
      </c>
      <c r="D4" s="4">
        <v>695</v>
      </c>
      <c r="E4" s="4" t="str">
        <f>VLOOKUP(A4,HOP!A:L,12,0)</f>
        <v>695.00</v>
      </c>
      <c r="F4" s="4" t="str">
        <f>VLOOKUP(A4,HOP!A:C,3,0)</f>
        <v>3171267</v>
      </c>
      <c r="G4" s="4">
        <f>D4-E4</f>
        <v>0</v>
      </c>
      <c r="H4" s="4" t="str">
        <f>$H$1&amp;F4</f>
        <v>，3171267</v>
      </c>
      <c r="I4" s="4" t="str">
        <f>VLOOKUP(A4,HOP!A:U,21,0)</f>
        <v>直连</v>
      </c>
    </row>
    <row r="5" s="4" customFormat="1" spans="1:9">
      <c r="A5" s="5">
        <v>999223573446866</v>
      </c>
      <c r="B5" s="6">
        <v>45031</v>
      </c>
      <c r="C5" s="6">
        <v>45032</v>
      </c>
      <c r="D5" s="4">
        <v>212</v>
      </c>
      <c r="E5" s="4" t="str">
        <f>VLOOKUP(A5,HOP!A:L,12,0)</f>
        <v>212.00</v>
      </c>
      <c r="F5" s="4" t="str">
        <f>VLOOKUP(A5,HOP!A:C,3,0)</f>
        <v>3213068</v>
      </c>
      <c r="G5" s="4">
        <f>D5-E5</f>
        <v>0</v>
      </c>
      <c r="H5" s="4" t="str">
        <f>$H$1&amp;F5</f>
        <v>，3213068</v>
      </c>
      <c r="I5" s="4" t="str">
        <f>VLOOKUP(A5,HOP!A:U,21,0)</f>
        <v>直连</v>
      </c>
    </row>
    <row r="6" s="4" customFormat="1" spans="1:9">
      <c r="A6" s="5">
        <v>999223600826246</v>
      </c>
      <c r="B6" s="6">
        <v>45030</v>
      </c>
      <c r="C6" s="6">
        <v>45032</v>
      </c>
      <c r="D6" s="4">
        <v>389</v>
      </c>
      <c r="E6" s="4" t="str">
        <f>VLOOKUP(A6,HOP!A:L,12,0)</f>
        <v>389.00</v>
      </c>
      <c r="F6" s="4" t="str">
        <f>VLOOKUP(A6,HOP!A:C,3,0)</f>
        <v>3217394</v>
      </c>
      <c r="G6" s="4">
        <f>D6-E6</f>
        <v>0</v>
      </c>
      <c r="H6" s="4" t="str">
        <f>$H$1&amp;F6</f>
        <v>，3217394</v>
      </c>
      <c r="I6" s="4" t="str">
        <f>VLOOKUP(A6,HOP!A:U,21,0)</f>
        <v>直连</v>
      </c>
    </row>
    <row r="7" s="4" customFormat="1" spans="1:9">
      <c r="A7" s="5">
        <v>999223671820503</v>
      </c>
      <c r="B7" s="6">
        <v>45031</v>
      </c>
      <c r="C7" s="6">
        <v>45032</v>
      </c>
      <c r="D7" s="4">
        <v>46</v>
      </c>
      <c r="E7" s="4" t="str">
        <f>VLOOKUP(A7,HOP!A:L,12,0)</f>
        <v>46.00</v>
      </c>
      <c r="F7" s="4" t="str">
        <f>VLOOKUP(A7,HOP!A:C,3,0)</f>
        <v>3231712</v>
      </c>
      <c r="G7" s="4">
        <f>D7-E7</f>
        <v>0</v>
      </c>
      <c r="H7" s="4" t="str">
        <f>$H$1&amp;F7</f>
        <v>，3231712</v>
      </c>
      <c r="I7" s="4" t="str">
        <f>VLOOKUP(A7,HOP!A:U,21,0)</f>
        <v>直连</v>
      </c>
    </row>
    <row r="9" spans="4:4">
      <c r="D9" s="4">
        <f>SUM(D2:D8)</f>
        <v>2424</v>
      </c>
    </row>
    <row r="12" spans="1:4">
      <c r="A12" s="4" t="s">
        <v>65</v>
      </c>
      <c r="C12" s="4">
        <v>548</v>
      </c>
      <c r="D12" s="4">
        <v>4301.28</v>
      </c>
    </row>
    <row r="13" spans="1:4">
      <c r="A13" s="4" t="s">
        <v>66</v>
      </c>
      <c r="C13" s="4">
        <v>1876</v>
      </c>
      <c r="D13" s="4">
        <v>14724.82</v>
      </c>
    </row>
    <row r="14" spans="1:4">
      <c r="A14" s="4" t="s">
        <v>67</v>
      </c>
      <c r="C14" s="4">
        <f>SUM(C12:C13)</f>
        <v>2424</v>
      </c>
      <c r="D14" s="4">
        <f>SUM(D12:D13)</f>
        <v>19026.1</v>
      </c>
    </row>
    <row r="15" spans="1:1">
      <c r="A15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999223671820503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88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999223600826246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92</v>
      </c>
      <c r="H3" s="1" t="s">
        <v>93</v>
      </c>
      <c r="I3" s="1" t="s">
        <v>110</v>
      </c>
      <c r="J3" s="1" t="s">
        <v>30</v>
      </c>
      <c r="K3" s="1" t="s">
        <v>111</v>
      </c>
      <c r="L3" s="1" t="s">
        <v>111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112</v>
      </c>
      <c r="S3" s="1" t="s">
        <v>101</v>
      </c>
      <c r="T3" s="1" t="s">
        <v>102</v>
      </c>
      <c r="U3" s="1" t="s">
        <v>103</v>
      </c>
      <c r="V3" s="1" t="s">
        <v>113</v>
      </c>
    </row>
    <row r="4" s="1" customFormat="1" spans="1:22">
      <c r="A4" s="3">
        <v>999223573446866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88</v>
      </c>
      <c r="G4" s="1" t="s">
        <v>92</v>
      </c>
      <c r="H4" s="1" t="s">
        <v>93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120</v>
      </c>
      <c r="S4" s="1" t="s">
        <v>101</v>
      </c>
      <c r="T4" s="1" t="s">
        <v>102</v>
      </c>
      <c r="U4" s="1" t="s">
        <v>103</v>
      </c>
      <c r="V4" s="1" t="s">
        <v>121</v>
      </c>
    </row>
    <row r="5" s="1" customFormat="1" spans="1:22">
      <c r="A5" s="3">
        <v>999223346273572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88</v>
      </c>
      <c r="G5" s="1" t="s">
        <v>92</v>
      </c>
      <c r="H5" s="1" t="s">
        <v>93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128</v>
      </c>
      <c r="S5" s="1" t="s">
        <v>101</v>
      </c>
      <c r="T5" s="1" t="s">
        <v>102</v>
      </c>
      <c r="U5" s="1" t="s">
        <v>103</v>
      </c>
      <c r="V5" s="1" t="s">
        <v>121</v>
      </c>
    </row>
    <row r="6" s="1" customFormat="1" spans="1:22">
      <c r="A6" s="3">
        <v>999222994348949</v>
      </c>
      <c r="B6" s="1" t="s">
        <v>129</v>
      </c>
      <c r="C6" s="1" t="s">
        <v>130</v>
      </c>
      <c r="D6" s="1" t="s">
        <v>131</v>
      </c>
      <c r="E6" s="1" t="s">
        <v>132</v>
      </c>
      <c r="F6" s="1" t="s">
        <v>109</v>
      </c>
      <c r="G6" s="1" t="s">
        <v>92</v>
      </c>
      <c r="H6" s="1" t="s">
        <v>93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135</v>
      </c>
      <c r="S6" s="1" t="s">
        <v>101</v>
      </c>
      <c r="T6" s="1" t="s">
        <v>102</v>
      </c>
      <c r="U6" s="1" t="s">
        <v>103</v>
      </c>
      <c r="V6" s="1" t="s">
        <v>136</v>
      </c>
    </row>
    <row r="7" s="1" customFormat="1" spans="1:22">
      <c r="A7" s="3">
        <v>999222576589900</v>
      </c>
      <c r="B7" s="1" t="s">
        <v>137</v>
      </c>
      <c r="C7" s="1" t="s">
        <v>138</v>
      </c>
      <c r="D7" s="1" t="s">
        <v>139</v>
      </c>
      <c r="E7" s="1" t="s">
        <v>140</v>
      </c>
      <c r="F7" s="1" t="s">
        <v>141</v>
      </c>
      <c r="G7" s="1" t="s">
        <v>92</v>
      </c>
      <c r="H7" s="1" t="s">
        <v>93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144</v>
      </c>
      <c r="S7" s="1" t="s">
        <v>101</v>
      </c>
      <c r="T7" s="1" t="s">
        <v>102</v>
      </c>
      <c r="U7" s="1" t="s">
        <v>145</v>
      </c>
      <c r="V7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2023-04-19T02:28:22Z</dcterms:created>
  <dcterms:modified xsi:type="dcterms:W3CDTF">2023-04-19T02:44:34Z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A2A7D37A20BF42A69EB12639BC24986D_12</vt:lpwstr>
  </property>
  <property fmtid="{D5CDD505-2E9C-101B-9397-08002B2CF9AE}" pid="3" name="KSOProductBuildVer">
    <vt:lpwstr>2052-11.1.0.14036</vt:lpwstr>
  </property>
</Properties>
</file>