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对账!$1:$22</definedName>
  </definedNames>
  <calcPr calcId="144525"/>
</workbook>
</file>

<file path=xl/sharedStrings.xml><?xml version="1.0" encoding="utf-8"?>
<sst xmlns="http://schemas.openxmlformats.org/spreadsheetml/2006/main" count="598" uniqueCount="217">
  <si>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</si>
  <si>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</si>
  <si>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</si>
  <si>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</si>
  <si>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</si>
  <si>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</si>
  <si>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</si>
  <si>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</si>
  <si>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</si>
  <si>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</si>
  <si>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</si>
  <si>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</si>
  <si>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</si>
  <si>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</si>
  <si>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</si>
  <si>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</si>
  <si>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</si>
  <si>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</si>
  <si>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</si>
  <si>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</si>
  <si>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</si>
  <si>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</si>
  <si>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</si>
  <si>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</si>
  <si>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</si>
  <si>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999223252161426	</t>
  </si>
  <si>
    <t>Ctrip</t>
  </si>
  <si>
    <t>正常</t>
  </si>
  <si>
    <t>[台北]台北欧华酒店(The Riviera Hotel Taipei)(80941572)</t>
  </si>
  <si>
    <t>豪华双床房&lt;至多8间&gt;&lt;2人入住&gt;</t>
  </si>
  <si>
    <t>CNY</t>
  </si>
  <si>
    <t>Chen/CHUN-HUNG,Chen/CHUN-HUNG</t>
  </si>
  <si>
    <t>CA13744230418CNY</t>
  </si>
  <si>
    <t>未提现</t>
  </si>
  <si>
    <t>携程开票</t>
  </si>
  <si>
    <t xml:space="preserve">3152917	</t>
  </si>
  <si>
    <t xml:space="preserve">AMG230318233139311	</t>
  </si>
  <si>
    <t xml:space="preserve">23298459377	</t>
  </si>
  <si>
    <t>[北京]海友酒店(北京中央财经大学店)(93872766)</t>
  </si>
  <si>
    <t>高级大床房&lt;至多8间&gt;&lt;2人入住&gt;</t>
  </si>
  <si>
    <t>钟婉莹</t>
  </si>
  <si>
    <t xml:space="preserve">3162746	</t>
  </si>
  <si>
    <t xml:space="preserve">R1000815112188903001	</t>
  </si>
  <si>
    <t xml:space="preserve">999223304839921	</t>
  </si>
  <si>
    <t>[成都]尚客优快捷酒店(成都武侯祠锦里华西医院店)(68605470)</t>
  </si>
  <si>
    <t>标准双人间&lt;至多8间&gt;&lt;2人入住&gt;</t>
  </si>
  <si>
    <t>胡祥霞</t>
  </si>
  <si>
    <t xml:space="preserve">3163894	</t>
  </si>
  <si>
    <t xml:space="preserve">(THK)YD01779230322184326658;	</t>
  </si>
  <si>
    <t xml:space="preserve">999223383401322	</t>
  </si>
  <si>
    <t>[道真]道真两江假日丽呈酒店(82807418)</t>
  </si>
  <si>
    <t>高级双床房&lt;至多8间&gt;&lt;90天内可预订&gt;&lt;2人入住&gt;&lt;早餐&gt;</t>
  </si>
  <si>
    <t>程勇</t>
  </si>
  <si>
    <t xml:space="preserve">3177755	</t>
  </si>
  <si>
    <t xml:space="preserve">4521368	</t>
  </si>
  <si>
    <t>取消</t>
  </si>
  <si>
    <t xml:space="preserve">999223420198222	</t>
  </si>
  <si>
    <t>[北京]海友良品酒店(北京东四地铁站店)(76436416)</t>
  </si>
  <si>
    <t>高级大床房&lt;2人入住&gt;&lt;早餐&gt;</t>
  </si>
  <si>
    <t>许劲翔</t>
  </si>
  <si>
    <t xml:space="preserve">3184496	</t>
  </si>
  <si>
    <t xml:space="preserve">R1000056112916134001	</t>
  </si>
  <si>
    <t xml:space="preserve">999223424222231	</t>
  </si>
  <si>
    <t>[阳朔]逸龙苑特色民宿（阳朔遇龙河景区店）(80249183)</t>
  </si>
  <si>
    <t>后院标间&lt;至多8间&gt;&lt;2人入住&gt;&lt;早餐&gt;</t>
  </si>
  <si>
    <t>廖莹</t>
  </si>
  <si>
    <t xml:space="preserve">3185949	</t>
  </si>
  <si>
    <t xml:space="preserve">	</t>
  </si>
  <si>
    <t xml:space="preserve">999223438115371	</t>
  </si>
  <si>
    <t>[南京]海友酒店(南京珠江路店)(93871147)</t>
  </si>
  <si>
    <t>大床房&lt;至多8间&gt;&lt;2人入住&gt;</t>
  </si>
  <si>
    <t>张秀丽,李慧芳,霍锐</t>
  </si>
  <si>
    <t xml:space="preserve">3188847	</t>
  </si>
  <si>
    <t xml:space="preserve">R2100181113046020001	</t>
  </si>
  <si>
    <t xml:space="preserve">999223439274742	</t>
  </si>
  <si>
    <t>[苏州]沛喜酒店（苏州人民路南门地铁站店）(83902371)</t>
  </si>
  <si>
    <t>精致双床房&lt;至多8间&gt;&lt;2人入住&gt;</t>
  </si>
  <si>
    <t>汤伊苏</t>
  </si>
  <si>
    <t xml:space="preserve">3189266	</t>
  </si>
  <si>
    <t xml:space="preserve">20230402-008	</t>
  </si>
  <si>
    <t xml:space="preserve">999223441637600	</t>
  </si>
  <si>
    <t>王檍</t>
  </si>
  <si>
    <t xml:space="preserve">3189528	</t>
  </si>
  <si>
    <t xml:space="preserve">999223450360635	</t>
  </si>
  <si>
    <t>[都江堰]汉庭酒店(都江堰店)(93871071)</t>
  </si>
  <si>
    <t>豪华大床房&lt;至多8间&gt;&lt;2人入住&gt;</t>
  </si>
  <si>
    <t>杜林森</t>
  </si>
  <si>
    <t xml:space="preserve">3190939	</t>
  </si>
  <si>
    <t xml:space="preserve">R6118302113103369001	</t>
  </si>
  <si>
    <t xml:space="preserve">999223450960609	</t>
  </si>
  <si>
    <t>高级大床房&lt;至多8间&gt;&lt;90天内可预订&gt;&lt;2人入住&gt;&lt;早餐&gt;</t>
  </si>
  <si>
    <t>韩贞强</t>
  </si>
  <si>
    <t xml:space="preserve">3191155	</t>
  </si>
  <si>
    <t xml:space="preserve">报客人姓名办理入住	</t>
  </si>
  <si>
    <t xml:space="preserve">999223460064008	</t>
  </si>
  <si>
    <t>[东莞]东莞华尔登国际酒店(99152874)</t>
  </si>
  <si>
    <t>精品大床房&lt;至多8间&gt;&lt;2人入住&gt;</t>
  </si>
  <si>
    <t>杨桂林</t>
  </si>
  <si>
    <t xml:space="preserve">3192456	</t>
  </si>
  <si>
    <t xml:space="preserve">999223460317332	</t>
  </si>
  <si>
    <t>[大连]大连金石滩鲁能希尔顿度假酒店(74975534)</t>
  </si>
  <si>
    <t>豪华大床房&lt;2人入住&gt;</t>
  </si>
  <si>
    <t>叶生勇</t>
  </si>
  <si>
    <t xml:space="preserve">3192547	</t>
  </si>
  <si>
    <t xml:space="preserve">3356458279	</t>
  </si>
  <si>
    <t xml:space="preserve">999223460740601	</t>
  </si>
  <si>
    <t>[成都]IU酒店(成都犀浦地铁站店)(82341160)</t>
  </si>
  <si>
    <t>小U·舒适大床房&lt;至多8间&gt;&lt;2人入住&gt;</t>
  </si>
  <si>
    <t>杨涛</t>
  </si>
  <si>
    <t xml:space="preserve">3192704	</t>
  </si>
  <si>
    <t xml:space="preserve">105182296614	</t>
  </si>
  <si>
    <t xml:space="preserve">999223460967158	</t>
  </si>
  <si>
    <t>鲜明</t>
  </si>
  <si>
    <t xml:space="preserve">3192819	</t>
  </si>
  <si>
    <t xml:space="preserve">105182369714	</t>
  </si>
  <si>
    <t xml:space="preserve">999223461261883	</t>
  </si>
  <si>
    <t>林晓琴</t>
  </si>
  <si>
    <t xml:space="preserve">3192956	</t>
  </si>
  <si>
    <t xml:space="preserve">105182469284	</t>
  </si>
  <si>
    <t xml:space="preserve">999223461275780	</t>
  </si>
  <si>
    <t xml:space="preserve">3192969	</t>
  </si>
  <si>
    <t>，</t>
  </si>
  <si>
    <t>7322 CNY</t>
  </si>
  <si>
    <t>A230418092524481</t>
  </si>
  <si>
    <t>总计：7322元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</si>
  <si>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</si>
  <si>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</si>
  <si>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</si>
  <si>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</si>
  <si>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</si>
  <si>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</si>
  <si>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</si>
  <si>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</si>
  <si>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</si>
  <si>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</si>
  <si>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</si>
  <si>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</si>
  <si>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</si>
  <si>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</si>
  <si>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</si>
  <si>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</si>
  <si>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</si>
  <si>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</si>
  <si>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</si>
  <si>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2023-04-02</t>
  </si>
  <si>
    <t>3192547</t>
  </si>
  <si>
    <t>大连金石滩鲁能希尔顿度假酒店</t>
  </si>
  <si>
    <t>2023-04-03</t>
  </si>
  <si>
    <t>退房日月结</t>
  </si>
  <si>
    <t>636.00</t>
  </si>
  <si>
    <t>RMB</t>
  </si>
  <si>
    <t>0</t>
  </si>
  <si>
    <t>0.00</t>
  </si>
  <si>
    <t>携程汇登国内直连</t>
  </si>
  <si>
    <t>01.011264</t>
  </si>
  <si>
    <t>2023-04-02 20:23:58</t>
  </si>
  <si>
    <t>否</t>
  </si>
  <si>
    <t>广州汇登信息科技有限公司</t>
  </si>
  <si>
    <t>直连</t>
  </si>
  <si>
    <t>中国</t>
  </si>
  <si>
    <t>3192456</t>
  </si>
  <si>
    <t>东莞华尔登国际酒店</t>
  </si>
  <si>
    <t>280.00</t>
  </si>
  <si>
    <t>2023-04-02 19:55:55</t>
  </si>
  <si>
    <t>3191155</t>
  </si>
  <si>
    <t>道真两江假日丽呈酒店</t>
  </si>
  <si>
    <t>252.00</t>
  </si>
  <si>
    <t>2023-04-02 08:32:01</t>
  </si>
  <si>
    <t>3190939</t>
  </si>
  <si>
    <t>汉庭酒店(都江堰店)</t>
  </si>
  <si>
    <t>193.00</t>
  </si>
  <si>
    <t>2023-04-02 01:36:11</t>
  </si>
  <si>
    <t>3192704</t>
  </si>
  <si>
    <t>IU酒店(成都犀浦地铁站店)</t>
  </si>
  <si>
    <t>119.00</t>
  </si>
  <si>
    <t>2023-04-02 21:17:39</t>
  </si>
  <si>
    <t>2023-04-01</t>
  </si>
  <si>
    <t>3188847</t>
  </si>
  <si>
    <t>海友酒店(南京珠江路店)</t>
  </si>
  <si>
    <t>1698.00</t>
  </si>
  <si>
    <t>2023-04-01 09:40:24</t>
  </si>
  <si>
    <t>3189528</t>
  </si>
  <si>
    <t>逸龙苑特色民宿（阳朔遇龙河景区店）</t>
  </si>
  <si>
    <t>172.00</t>
  </si>
  <si>
    <t>2023-04-01 14:23:08</t>
  </si>
  <si>
    <t>2023-03-30</t>
  </si>
  <si>
    <t>3184496</t>
  </si>
  <si>
    <t>海友良品酒店(北京东四地铁站店)</t>
  </si>
  <si>
    <t>376.00</t>
  </si>
  <si>
    <t>2023-03-30 21:35:35</t>
  </si>
  <si>
    <t>2023-03-31</t>
  </si>
  <si>
    <t>3185949</t>
  </si>
  <si>
    <t>342.00</t>
  </si>
  <si>
    <t>2023-03-31 11:18:44</t>
  </si>
  <si>
    <t>2023-03-22</t>
  </si>
  <si>
    <t>3163894</t>
  </si>
  <si>
    <t>尚客优快捷酒店(成都武侯祠锦里华西医院店)</t>
  </si>
  <si>
    <t>207.00</t>
  </si>
  <si>
    <t>2023-03-22 18:43:27</t>
  </si>
  <si>
    <t>3162746</t>
  </si>
  <si>
    <t>海友酒店(北京中央财经大学店)</t>
  </si>
  <si>
    <t>1908.00</t>
  </si>
  <si>
    <t>2023-03-22 11:35:05</t>
  </si>
  <si>
    <t>2023-03-18</t>
  </si>
  <si>
    <t>3152917</t>
  </si>
  <si>
    <t>台北欧华酒店</t>
  </si>
  <si>
    <t>Chen CHUN-HUNG,Chen CHUN-HUNG</t>
  </si>
  <si>
    <t>702.00</t>
  </si>
  <si>
    <t>2023-03-18 23:31:41</t>
  </si>
  <si>
    <t>3189266</t>
  </si>
  <si>
    <t>沛喜酒店(苏州人民路店)</t>
  </si>
  <si>
    <t>199.00</t>
  </si>
  <si>
    <t>2023-04-01 12:37:09</t>
  </si>
  <si>
    <t>3192819</t>
  </si>
  <si>
    <t>2023-04-02 21:47:13</t>
  </si>
  <si>
    <t>3192956</t>
  </si>
  <si>
    <t>2023-04-02 22:28:34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</si>
</sst>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0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7">
        <v>45018</v>
      </c>
      <c r="G2" s="7">
        <v>45019</v>
      </c>
      <c r="H2" s="4">
        <v>1</v>
      </c>
      <c r="I2" s="4">
        <v>1</v>
      </c>
      <c r="J2" s="4">
        <v>1</v>
      </c>
      <c r="K2" s="4" t="s">
        <v>30</v>
      </c>
      <c r="L2" s="4">
        <v>702</v>
      </c>
      <c r="M2" s="4">
        <v>702</v>
      </c>
      <c r="N2" s="4" t="s">
        <v>31</v>
      </c>
      <c r="O2" s="4" t="s">
        <v>32</v>
      </c>
      <c r="P2" s="4" t="s">
        <v>33</v>
      </c>
      <c r="Q2" s="4">
        <v>0</v>
      </c>
      <c r="R2" s="8">
        <v>45003</v>
      </c>
      <c r="S2" s="7">
        <v>45034</v>
      </c>
      <c r="T2" s="4" t="s">
        <v>34</v>
      </c>
      <c r="U2" s="4">
        <v>702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7">
        <v>45015</v>
      </c>
      <c r="G3" s="7">
        <v>45019</v>
      </c>
      <c r="H3" s="4">
        <v>1</v>
      </c>
      <c r="I3" s="4">
        <v>4</v>
      </c>
      <c r="J3" s="4">
        <v>4</v>
      </c>
      <c r="K3" s="4" t="s">
        <v>30</v>
      </c>
      <c r="L3" s="4">
        <v>1908</v>
      </c>
      <c r="M3" s="4">
        <v>1908</v>
      </c>
      <c r="N3" s="4" t="s">
        <v>40</v>
      </c>
      <c r="O3" s="4" t="s">
        <v>32</v>
      </c>
      <c r="P3" s="4" t="s">
        <v>33</v>
      </c>
      <c r="Q3" s="4">
        <v>0</v>
      </c>
      <c r="R3" s="8">
        <v>45007.0000115741</v>
      </c>
      <c r="S3" s="7">
        <v>45034</v>
      </c>
      <c r="T3" s="4" t="s">
        <v>34</v>
      </c>
      <c r="U3" s="4">
        <v>1908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7">
        <v>45018</v>
      </c>
      <c r="G4" s="7">
        <v>45019</v>
      </c>
      <c r="H4" s="4">
        <v>1</v>
      </c>
      <c r="I4" s="4">
        <v>1</v>
      </c>
      <c r="J4" s="4">
        <v>1</v>
      </c>
      <c r="K4" s="4" t="s">
        <v>30</v>
      </c>
      <c r="L4" s="4">
        <v>207</v>
      </c>
      <c r="M4" s="4">
        <v>207</v>
      </c>
      <c r="N4" s="4" t="s">
        <v>46</v>
      </c>
      <c r="O4" s="4" t="s">
        <v>32</v>
      </c>
      <c r="P4" s="4" t="s">
        <v>33</v>
      </c>
      <c r="Q4" s="4">
        <v>0</v>
      </c>
      <c r="R4" s="8">
        <v>45007</v>
      </c>
      <c r="S4" s="7">
        <v>45034</v>
      </c>
      <c r="T4" s="4" t="s">
        <v>34</v>
      </c>
      <c r="U4" s="4">
        <v>207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7">
        <v>45017</v>
      </c>
      <c r="G5" s="7">
        <v>45019</v>
      </c>
      <c r="H5" s="4">
        <v>1</v>
      </c>
      <c r="I5" s="4">
        <v>2</v>
      </c>
      <c r="J5" s="4">
        <v>2</v>
      </c>
      <c r="K5" s="4" t="s">
        <v>30</v>
      </c>
      <c r="L5" s="4">
        <v>498</v>
      </c>
      <c r="M5" s="4">
        <v>498</v>
      </c>
      <c r="N5" s="4" t="s">
        <v>52</v>
      </c>
      <c r="O5" s="4" t="s">
        <v>32</v>
      </c>
      <c r="P5" s="4" t="s">
        <v>33</v>
      </c>
      <c r="Q5" s="4">
        <v>0</v>
      </c>
      <c r="R5" s="8">
        <v>45013</v>
      </c>
      <c r="S5" s="7">
        <v>45034</v>
      </c>
      <c r="T5" s="4" t="s">
        <v>34</v>
      </c>
      <c r="U5" s="4">
        <v>498</v>
      </c>
      <c r="V5" s="4">
        <v>0</v>
      </c>
      <c r="W5" s="4">
        <v>0</v>
      </c>
      <c r="X5" s="4" t="s">
        <v>53</v>
      </c>
      <c r="Y5" s="4" t="s">
        <v>54</v>
      </c>
    </row>
    <row r="6" s="4" customFormat="1" spans="1:25">
      <c r="A6" s="4" t="s">
        <v>49</v>
      </c>
      <c r="B6" s="4" t="s">
        <v>26</v>
      </c>
      <c r="C6" s="4" t="s">
        <v>55</v>
      </c>
      <c r="D6" s="4" t="s">
        <v>50</v>
      </c>
      <c r="E6" s="4" t="s">
        <v>51</v>
      </c>
      <c r="F6" s="7">
        <v>45017</v>
      </c>
      <c r="G6" s="7">
        <v>45019</v>
      </c>
      <c r="H6" s="4">
        <v>1</v>
      </c>
      <c r="I6" s="4">
        <v>2</v>
      </c>
      <c r="J6" s="4">
        <v>2</v>
      </c>
      <c r="K6" s="4" t="s">
        <v>30</v>
      </c>
      <c r="L6" s="4">
        <v>-498</v>
      </c>
      <c r="M6" s="4">
        <v>-498</v>
      </c>
      <c r="N6" s="4" t="s">
        <v>52</v>
      </c>
      <c r="O6" s="4" t="s">
        <v>32</v>
      </c>
      <c r="P6" s="4" t="s">
        <v>33</v>
      </c>
      <c r="Q6" s="4">
        <v>0</v>
      </c>
      <c r="R6" s="8">
        <v>45013</v>
      </c>
      <c r="S6" s="7">
        <v>45034</v>
      </c>
      <c r="T6" s="4" t="s">
        <v>34</v>
      </c>
      <c r="U6" s="4">
        <v>-498</v>
      </c>
      <c r="V6" s="4">
        <v>0</v>
      </c>
      <c r="W6" s="4">
        <v>0</v>
      </c>
      <c r="X6" s="4" t="s">
        <v>53</v>
      </c>
      <c r="Y6" s="4" t="s">
        <v>54</v>
      </c>
    </row>
    <row r="7" s="4" customFormat="1" spans="1:25">
      <c r="A7" s="4" t="s">
        <v>56</v>
      </c>
      <c r="B7" s="4" t="s">
        <v>26</v>
      </c>
      <c r="C7" s="4" t="s">
        <v>27</v>
      </c>
      <c r="D7" s="4" t="s">
        <v>57</v>
      </c>
      <c r="E7" s="4" t="s">
        <v>58</v>
      </c>
      <c r="F7" s="7">
        <v>45018</v>
      </c>
      <c r="G7" s="7">
        <v>45019</v>
      </c>
      <c r="H7" s="4">
        <v>1</v>
      </c>
      <c r="I7" s="4">
        <v>1</v>
      </c>
      <c r="J7" s="4">
        <v>1</v>
      </c>
      <c r="K7" s="4" t="s">
        <v>30</v>
      </c>
      <c r="L7" s="4">
        <v>376</v>
      </c>
      <c r="M7" s="4">
        <v>376</v>
      </c>
      <c r="N7" s="4" t="s">
        <v>59</v>
      </c>
      <c r="O7" s="4" t="s">
        <v>32</v>
      </c>
      <c r="P7" s="4" t="s">
        <v>33</v>
      </c>
      <c r="Q7" s="4">
        <v>0</v>
      </c>
      <c r="R7" s="8">
        <v>45015</v>
      </c>
      <c r="S7" s="7">
        <v>45034</v>
      </c>
      <c r="T7" s="4" t="s">
        <v>34</v>
      </c>
      <c r="U7" s="4">
        <v>376</v>
      </c>
      <c r="V7" s="4">
        <v>0</v>
      </c>
      <c r="W7" s="4">
        <v>0</v>
      </c>
      <c r="X7" s="4" t="s">
        <v>60</v>
      </c>
      <c r="Y7" s="4" t="s">
        <v>61</v>
      </c>
    </row>
    <row r="8" s="4" customFormat="1" spans="1:25">
      <c r="A8" s="4" t="s">
        <v>62</v>
      </c>
      <c r="B8" s="4" t="s">
        <v>26</v>
      </c>
      <c r="C8" s="4" t="s">
        <v>27</v>
      </c>
      <c r="D8" s="4" t="s">
        <v>63</v>
      </c>
      <c r="E8" s="4" t="s">
        <v>64</v>
      </c>
      <c r="F8" s="7">
        <v>45017</v>
      </c>
      <c r="G8" s="7">
        <v>45019</v>
      </c>
      <c r="H8" s="4">
        <v>1</v>
      </c>
      <c r="I8" s="4">
        <v>2</v>
      </c>
      <c r="J8" s="4">
        <v>2</v>
      </c>
      <c r="K8" s="4" t="s">
        <v>30</v>
      </c>
      <c r="L8" s="4">
        <v>342</v>
      </c>
      <c r="M8" s="4">
        <v>342</v>
      </c>
      <c r="N8" s="4" t="s">
        <v>65</v>
      </c>
      <c r="O8" s="4" t="s">
        <v>32</v>
      </c>
      <c r="P8" s="4" t="s">
        <v>33</v>
      </c>
      <c r="Q8" s="4">
        <v>0</v>
      </c>
      <c r="R8" s="8">
        <v>45016</v>
      </c>
      <c r="S8" s="7">
        <v>45034</v>
      </c>
      <c r="T8" s="4" t="s">
        <v>34</v>
      </c>
      <c r="U8" s="4">
        <v>342</v>
      </c>
      <c r="V8" s="4">
        <v>0</v>
      </c>
      <c r="W8" s="4">
        <v>0</v>
      </c>
      <c r="X8" s="4" t="s">
        <v>66</v>
      </c>
      <c r="Y8" s="4" t="s">
        <v>67</v>
      </c>
    </row>
    <row r="9" s="4" customFormat="1" spans="1:25">
      <c r="A9" s="4" t="s">
        <v>68</v>
      </c>
      <c r="B9" s="4" t="s">
        <v>26</v>
      </c>
      <c r="C9" s="4" t="s">
        <v>27</v>
      </c>
      <c r="D9" s="4" t="s">
        <v>69</v>
      </c>
      <c r="E9" s="4" t="s">
        <v>70</v>
      </c>
      <c r="F9" s="7">
        <v>45017</v>
      </c>
      <c r="G9" s="7">
        <v>45019</v>
      </c>
      <c r="H9" s="4">
        <v>3</v>
      </c>
      <c r="I9" s="4">
        <v>2</v>
      </c>
      <c r="J9" s="4">
        <v>6</v>
      </c>
      <c r="K9" s="4" t="s">
        <v>30</v>
      </c>
      <c r="L9" s="4">
        <v>1698</v>
      </c>
      <c r="M9" s="4">
        <v>1698</v>
      </c>
      <c r="N9" s="4" t="s">
        <v>71</v>
      </c>
      <c r="O9" s="4" t="s">
        <v>32</v>
      </c>
      <c r="P9" s="4" t="s">
        <v>33</v>
      </c>
      <c r="Q9" s="4">
        <v>0</v>
      </c>
      <c r="R9" s="8">
        <v>45017</v>
      </c>
      <c r="S9" s="7">
        <v>45034</v>
      </c>
      <c r="T9" s="4" t="s">
        <v>34</v>
      </c>
      <c r="U9" s="4">
        <v>1698</v>
      </c>
      <c r="V9" s="4">
        <v>0</v>
      </c>
      <c r="W9" s="4">
        <v>0</v>
      </c>
      <c r="X9" s="4" t="s">
        <v>72</v>
      </c>
      <c r="Y9" s="4" t="s">
        <v>73</v>
      </c>
    </row>
    <row r="10" s="4" customFormat="1" spans="1:25">
      <c r="A10" s="4" t="s">
        <v>74</v>
      </c>
      <c r="B10" s="4" t="s">
        <v>26</v>
      </c>
      <c r="C10" s="4" t="s">
        <v>27</v>
      </c>
      <c r="D10" s="4" t="s">
        <v>75</v>
      </c>
      <c r="E10" s="4" t="s">
        <v>76</v>
      </c>
      <c r="F10" s="7">
        <v>45018</v>
      </c>
      <c r="G10" s="7">
        <v>45019</v>
      </c>
      <c r="H10" s="4">
        <v>1</v>
      </c>
      <c r="I10" s="4">
        <v>1</v>
      </c>
      <c r="J10" s="4">
        <v>1</v>
      </c>
      <c r="K10" s="4" t="s">
        <v>30</v>
      </c>
      <c r="L10" s="4">
        <v>199</v>
      </c>
      <c r="M10" s="4">
        <v>199</v>
      </c>
      <c r="N10" s="4" t="s">
        <v>77</v>
      </c>
      <c r="O10" s="4" t="s">
        <v>32</v>
      </c>
      <c r="P10" s="4" t="s">
        <v>33</v>
      </c>
      <c r="Q10" s="4">
        <v>0</v>
      </c>
      <c r="R10" s="8">
        <v>45017</v>
      </c>
      <c r="S10" s="7">
        <v>45034</v>
      </c>
      <c r="T10" s="4" t="s">
        <v>34</v>
      </c>
      <c r="U10" s="4">
        <v>199</v>
      </c>
      <c r="V10" s="4">
        <v>0</v>
      </c>
      <c r="W10" s="4">
        <v>0</v>
      </c>
      <c r="X10" s="4" t="s">
        <v>78</v>
      </c>
      <c r="Y10" s="4" t="s">
        <v>79</v>
      </c>
    </row>
    <row r="11" s="4" customFormat="1" spans="1:25">
      <c r="A11" s="4" t="s">
        <v>80</v>
      </c>
      <c r="B11" s="4" t="s">
        <v>26</v>
      </c>
      <c r="C11" s="4" t="s">
        <v>27</v>
      </c>
      <c r="D11" s="4" t="s">
        <v>63</v>
      </c>
      <c r="E11" s="4" t="s">
        <v>64</v>
      </c>
      <c r="F11" s="7">
        <v>45018</v>
      </c>
      <c r="G11" s="7">
        <v>45019</v>
      </c>
      <c r="H11" s="4">
        <v>1</v>
      </c>
      <c r="I11" s="4">
        <v>1</v>
      </c>
      <c r="J11" s="4">
        <v>1</v>
      </c>
      <c r="K11" s="4" t="s">
        <v>30</v>
      </c>
      <c r="L11" s="4">
        <v>172</v>
      </c>
      <c r="M11" s="4">
        <v>172</v>
      </c>
      <c r="N11" s="4" t="s">
        <v>81</v>
      </c>
      <c r="O11" s="4" t="s">
        <v>32</v>
      </c>
      <c r="P11" s="4" t="s">
        <v>33</v>
      </c>
      <c r="Q11" s="4">
        <v>0</v>
      </c>
      <c r="R11" s="8">
        <v>45017</v>
      </c>
      <c r="S11" s="7">
        <v>45034</v>
      </c>
      <c r="T11" s="4" t="s">
        <v>34</v>
      </c>
      <c r="U11" s="4">
        <v>172</v>
      </c>
      <c r="V11" s="4">
        <v>0</v>
      </c>
      <c r="W11" s="4">
        <v>0</v>
      </c>
      <c r="X11" s="4" t="s">
        <v>82</v>
      </c>
      <c r="Y11" s="4" t="s">
        <v>67</v>
      </c>
    </row>
    <row r="12" s="4" customFormat="1" spans="1:25">
      <c r="A12" s="4" t="s">
        <v>83</v>
      </c>
      <c r="B12" s="4" t="s">
        <v>26</v>
      </c>
      <c r="C12" s="4" t="s">
        <v>27</v>
      </c>
      <c r="D12" s="4" t="s">
        <v>84</v>
      </c>
      <c r="E12" s="4" t="s">
        <v>85</v>
      </c>
      <c r="F12" s="7">
        <v>45018</v>
      </c>
      <c r="G12" s="7">
        <v>45019</v>
      </c>
      <c r="H12" s="4">
        <v>1</v>
      </c>
      <c r="I12" s="4">
        <v>1</v>
      </c>
      <c r="J12" s="4">
        <v>1</v>
      </c>
      <c r="K12" s="4" t="s">
        <v>30</v>
      </c>
      <c r="L12" s="4">
        <v>193</v>
      </c>
      <c r="M12" s="4">
        <v>193</v>
      </c>
      <c r="N12" s="4" t="s">
        <v>86</v>
      </c>
      <c r="O12" s="4" t="s">
        <v>32</v>
      </c>
      <c r="P12" s="4" t="s">
        <v>33</v>
      </c>
      <c r="Q12" s="4">
        <v>0</v>
      </c>
      <c r="R12" s="8">
        <v>45018</v>
      </c>
      <c r="S12" s="7">
        <v>45034</v>
      </c>
      <c r="T12" s="4" t="s">
        <v>34</v>
      </c>
      <c r="U12" s="4">
        <v>193</v>
      </c>
      <c r="V12" s="4">
        <v>0</v>
      </c>
      <c r="W12" s="4">
        <v>0</v>
      </c>
      <c r="X12" s="4" t="s">
        <v>87</v>
      </c>
      <c r="Y12" s="4" t="s">
        <v>88</v>
      </c>
    </row>
    <row r="13" s="4" customFormat="1" spans="1:25">
      <c r="A13" s="4" t="s">
        <v>89</v>
      </c>
      <c r="B13" s="4" t="s">
        <v>26</v>
      </c>
      <c r="C13" s="4" t="s">
        <v>27</v>
      </c>
      <c r="D13" s="4" t="s">
        <v>50</v>
      </c>
      <c r="E13" s="4" t="s">
        <v>90</v>
      </c>
      <c r="F13" s="7">
        <v>45018</v>
      </c>
      <c r="G13" s="7">
        <v>45019</v>
      </c>
      <c r="H13" s="4">
        <v>1</v>
      </c>
      <c r="I13" s="4">
        <v>1</v>
      </c>
      <c r="J13" s="4">
        <v>1</v>
      </c>
      <c r="K13" s="4" t="s">
        <v>30</v>
      </c>
      <c r="L13" s="4">
        <v>252</v>
      </c>
      <c r="M13" s="4">
        <v>252</v>
      </c>
      <c r="N13" s="4" t="s">
        <v>91</v>
      </c>
      <c r="O13" s="4" t="s">
        <v>32</v>
      </c>
      <c r="P13" s="4" t="s">
        <v>33</v>
      </c>
      <c r="Q13" s="4">
        <v>0</v>
      </c>
      <c r="R13" s="8">
        <v>45018</v>
      </c>
      <c r="S13" s="7">
        <v>45034</v>
      </c>
      <c r="T13" s="4" t="s">
        <v>34</v>
      </c>
      <c r="U13" s="4">
        <v>252</v>
      </c>
      <c r="V13" s="4">
        <v>0</v>
      </c>
      <c r="W13" s="4">
        <v>0</v>
      </c>
      <c r="X13" s="4" t="s">
        <v>92</v>
      </c>
      <c r="Y13" s="4" t="s">
        <v>93</v>
      </c>
    </row>
    <row r="14" s="4" customFormat="1" spans="1:25">
      <c r="A14" s="4" t="s">
        <v>94</v>
      </c>
      <c r="B14" s="4" t="s">
        <v>26</v>
      </c>
      <c r="C14" s="4" t="s">
        <v>27</v>
      </c>
      <c r="D14" s="4" t="s">
        <v>95</v>
      </c>
      <c r="E14" s="4" t="s">
        <v>96</v>
      </c>
      <c r="F14" s="7">
        <v>45018</v>
      </c>
      <c r="G14" s="7">
        <v>45019</v>
      </c>
      <c r="H14" s="4">
        <v>1</v>
      </c>
      <c r="I14" s="4">
        <v>1</v>
      </c>
      <c r="J14" s="4">
        <v>1</v>
      </c>
      <c r="K14" s="4" t="s">
        <v>30</v>
      </c>
      <c r="L14" s="4">
        <v>280</v>
      </c>
      <c r="M14" s="4">
        <v>280</v>
      </c>
      <c r="N14" s="4" t="s">
        <v>97</v>
      </c>
      <c r="O14" s="4" t="s">
        <v>32</v>
      </c>
      <c r="P14" s="4" t="s">
        <v>33</v>
      </c>
      <c r="Q14" s="4">
        <v>0</v>
      </c>
      <c r="R14" s="8">
        <v>45018</v>
      </c>
      <c r="S14" s="7">
        <v>45034</v>
      </c>
      <c r="T14" s="4" t="s">
        <v>34</v>
      </c>
      <c r="U14" s="4">
        <v>280</v>
      </c>
      <c r="V14" s="4">
        <v>0</v>
      </c>
      <c r="W14" s="4">
        <v>0</v>
      </c>
      <c r="X14" s="4" t="s">
        <v>98</v>
      </c>
      <c r="Y14" s="4" t="s">
        <v>67</v>
      </c>
    </row>
    <row r="15" s="4" customFormat="1" spans="1:25">
      <c r="A15" s="4" t="s">
        <v>99</v>
      </c>
      <c r="B15" s="4" t="s">
        <v>26</v>
      </c>
      <c r="C15" s="4" t="s">
        <v>27</v>
      </c>
      <c r="D15" s="4" t="s">
        <v>100</v>
      </c>
      <c r="E15" s="4" t="s">
        <v>101</v>
      </c>
      <c r="F15" s="7">
        <v>45018</v>
      </c>
      <c r="G15" s="7">
        <v>45019</v>
      </c>
      <c r="H15" s="4">
        <v>1</v>
      </c>
      <c r="I15" s="4">
        <v>1</v>
      </c>
      <c r="J15" s="4">
        <v>1</v>
      </c>
      <c r="K15" s="4" t="s">
        <v>30</v>
      </c>
      <c r="L15" s="4">
        <v>636</v>
      </c>
      <c r="M15" s="4">
        <v>636</v>
      </c>
      <c r="N15" s="4" t="s">
        <v>102</v>
      </c>
      <c r="O15" s="4" t="s">
        <v>32</v>
      </c>
      <c r="P15" s="4" t="s">
        <v>33</v>
      </c>
      <c r="Q15" s="4">
        <v>0</v>
      </c>
      <c r="R15" s="8">
        <v>45018</v>
      </c>
      <c r="S15" s="7">
        <v>45034</v>
      </c>
      <c r="T15" s="4" t="s">
        <v>34</v>
      </c>
      <c r="U15" s="4">
        <v>636</v>
      </c>
      <c r="V15" s="4">
        <v>0</v>
      </c>
      <c r="W15" s="4">
        <v>0</v>
      </c>
      <c r="X15" s="4" t="s">
        <v>103</v>
      </c>
      <c r="Y15" s="4" t="s">
        <v>104</v>
      </c>
    </row>
    <row r="16" s="4" customFormat="1" spans="1:25">
      <c r="A16" s="4" t="s">
        <v>105</v>
      </c>
      <c r="B16" s="4" t="s">
        <v>26</v>
      </c>
      <c r="C16" s="4" t="s">
        <v>27</v>
      </c>
      <c r="D16" s="4" t="s">
        <v>106</v>
      </c>
      <c r="E16" s="4" t="s">
        <v>107</v>
      </c>
      <c r="F16" s="7">
        <v>45018</v>
      </c>
      <c r="G16" s="7">
        <v>45019</v>
      </c>
      <c r="H16" s="4">
        <v>1</v>
      </c>
      <c r="I16" s="4">
        <v>1</v>
      </c>
      <c r="J16" s="4">
        <v>1</v>
      </c>
      <c r="K16" s="4" t="s">
        <v>30</v>
      </c>
      <c r="L16" s="4">
        <v>119</v>
      </c>
      <c r="M16" s="4">
        <v>119</v>
      </c>
      <c r="N16" s="4" t="s">
        <v>108</v>
      </c>
      <c r="O16" s="4" t="s">
        <v>32</v>
      </c>
      <c r="P16" s="4" t="s">
        <v>33</v>
      </c>
      <c r="Q16" s="4">
        <v>0</v>
      </c>
      <c r="R16" s="8">
        <v>45018</v>
      </c>
      <c r="S16" s="7">
        <v>45034</v>
      </c>
      <c r="T16" s="4" t="s">
        <v>34</v>
      </c>
      <c r="U16" s="4">
        <v>119</v>
      </c>
      <c r="V16" s="4">
        <v>0</v>
      </c>
      <c r="W16" s="4">
        <v>0</v>
      </c>
      <c r="X16" s="4" t="s">
        <v>109</v>
      </c>
      <c r="Y16" s="4" t="s">
        <v>110</v>
      </c>
    </row>
    <row r="17" s="4" customFormat="1" spans="1:25">
      <c r="A17" s="4" t="s">
        <v>111</v>
      </c>
      <c r="B17" s="4" t="s">
        <v>26</v>
      </c>
      <c r="C17" s="4" t="s">
        <v>27</v>
      </c>
      <c r="D17" s="4" t="s">
        <v>106</v>
      </c>
      <c r="E17" s="4" t="s">
        <v>107</v>
      </c>
      <c r="F17" s="7">
        <v>45018</v>
      </c>
      <c r="G17" s="7">
        <v>45019</v>
      </c>
      <c r="H17" s="4">
        <v>1</v>
      </c>
      <c r="I17" s="4">
        <v>1</v>
      </c>
      <c r="J17" s="4">
        <v>1</v>
      </c>
      <c r="K17" s="4" t="s">
        <v>30</v>
      </c>
      <c r="L17" s="4">
        <v>119</v>
      </c>
      <c r="M17" s="4">
        <v>119</v>
      </c>
      <c r="N17" s="4" t="s">
        <v>112</v>
      </c>
      <c r="O17" s="4" t="s">
        <v>32</v>
      </c>
      <c r="P17" s="4" t="s">
        <v>33</v>
      </c>
      <c r="Q17" s="4">
        <v>0</v>
      </c>
      <c r="R17" s="8">
        <v>45018</v>
      </c>
      <c r="S17" s="7">
        <v>45034</v>
      </c>
      <c r="T17" s="4" t="s">
        <v>34</v>
      </c>
      <c r="U17" s="4">
        <v>119</v>
      </c>
      <c r="V17" s="4">
        <v>0</v>
      </c>
      <c r="W17" s="4">
        <v>0</v>
      </c>
      <c r="X17" s="4" t="s">
        <v>113</v>
      </c>
      <c r="Y17" s="4" t="s">
        <v>114</v>
      </c>
    </row>
    <row r="18" s="4" customFormat="1" spans="1:25">
      <c r="A18" s="4" t="s">
        <v>115</v>
      </c>
      <c r="B18" s="4" t="s">
        <v>26</v>
      </c>
      <c r="C18" s="4" t="s">
        <v>27</v>
      </c>
      <c r="D18" s="4" t="s">
        <v>106</v>
      </c>
      <c r="E18" s="4" t="s">
        <v>107</v>
      </c>
      <c r="F18" s="7">
        <v>45018</v>
      </c>
      <c r="G18" s="7">
        <v>45019</v>
      </c>
      <c r="H18" s="4">
        <v>1</v>
      </c>
      <c r="I18" s="4">
        <v>1</v>
      </c>
      <c r="J18" s="4">
        <v>1</v>
      </c>
      <c r="K18" s="4" t="s">
        <v>30</v>
      </c>
      <c r="L18" s="4">
        <v>119</v>
      </c>
      <c r="M18" s="4">
        <v>119</v>
      </c>
      <c r="N18" s="4" t="s">
        <v>116</v>
      </c>
      <c r="O18" s="4" t="s">
        <v>32</v>
      </c>
      <c r="P18" s="4" t="s">
        <v>33</v>
      </c>
      <c r="Q18" s="4">
        <v>0</v>
      </c>
      <c r="R18" s="8">
        <v>45018</v>
      </c>
      <c r="S18" s="7">
        <v>45034</v>
      </c>
      <c r="T18" s="4" t="s">
        <v>34</v>
      </c>
      <c r="U18" s="4">
        <v>119</v>
      </c>
      <c r="V18" s="4">
        <v>0</v>
      </c>
      <c r="W18" s="4">
        <v>0</v>
      </c>
      <c r="X18" s="4" t="s">
        <v>117</v>
      </c>
      <c r="Y18" s="4" t="s">
        <v>118</v>
      </c>
    </row>
    <row r="19" s="4" customFormat="1" spans="1:25">
      <c r="A19" s="4" t="s">
        <v>119</v>
      </c>
      <c r="B19" s="4" t="s">
        <v>26</v>
      </c>
      <c r="C19" s="4" t="s">
        <v>27</v>
      </c>
      <c r="D19" s="4" t="s">
        <v>106</v>
      </c>
      <c r="E19" s="4" t="s">
        <v>107</v>
      </c>
      <c r="F19" s="7">
        <v>45018</v>
      </c>
      <c r="G19" s="7">
        <v>45019</v>
      </c>
      <c r="H19" s="4">
        <v>1</v>
      </c>
      <c r="I19" s="4">
        <v>1</v>
      </c>
      <c r="J19" s="4">
        <v>1</v>
      </c>
      <c r="K19" s="4" t="s">
        <v>30</v>
      </c>
      <c r="L19" s="4">
        <v>119</v>
      </c>
      <c r="M19" s="4">
        <v>119</v>
      </c>
      <c r="N19" s="4" t="s">
        <v>116</v>
      </c>
      <c r="O19" s="4" t="s">
        <v>32</v>
      </c>
      <c r="P19" s="4" t="s">
        <v>33</v>
      </c>
      <c r="Q19" s="4">
        <v>0</v>
      </c>
      <c r="R19" s="8">
        <v>45018</v>
      </c>
      <c r="S19" s="7">
        <v>45034</v>
      </c>
      <c r="T19" s="4" t="s">
        <v>34</v>
      </c>
      <c r="U19" s="4">
        <v>119</v>
      </c>
      <c r="V19" s="4">
        <v>0</v>
      </c>
      <c r="W19" s="4">
        <v>0</v>
      </c>
      <c r="X19" s="4" t="s">
        <v>120</v>
      </c>
      <c r="Y19" s="4" t="s">
        <v>67</v>
      </c>
    </row>
    <row r="20" s="4" customFormat="1" spans="1:25">
      <c r="A20" s="4" t="s">
        <v>119</v>
      </c>
      <c r="B20" s="4" t="s">
        <v>26</v>
      </c>
      <c r="C20" s="4" t="s">
        <v>55</v>
      </c>
      <c r="D20" s="4" t="s">
        <v>106</v>
      </c>
      <c r="E20" s="4" t="s">
        <v>107</v>
      </c>
      <c r="F20" s="7">
        <v>45018</v>
      </c>
      <c r="G20" s="7">
        <v>45019</v>
      </c>
      <c r="H20" s="4">
        <v>1</v>
      </c>
      <c r="I20" s="4">
        <v>1</v>
      </c>
      <c r="J20" s="4">
        <v>1</v>
      </c>
      <c r="K20" s="4" t="s">
        <v>30</v>
      </c>
      <c r="L20" s="4">
        <v>-119</v>
      </c>
      <c r="M20" s="4">
        <v>-119</v>
      </c>
      <c r="N20" s="4" t="s">
        <v>116</v>
      </c>
      <c r="O20" s="4" t="s">
        <v>32</v>
      </c>
      <c r="P20" s="4" t="s">
        <v>33</v>
      </c>
      <c r="Q20" s="4">
        <v>0</v>
      </c>
      <c r="R20" s="8">
        <v>45018</v>
      </c>
      <c r="S20" s="7">
        <v>45034</v>
      </c>
      <c r="T20" s="4" t="s">
        <v>34</v>
      </c>
      <c r="U20" s="4">
        <v>-119</v>
      </c>
      <c r="V20" s="4">
        <v>0</v>
      </c>
      <c r="W20" s="4">
        <v>0</v>
      </c>
      <c r="X20" s="4" t="s">
        <v>120</v>
      </c>
      <c r="Y20" s="4" t="s">
        <v>67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XFD26"/>
  <sheetViews>
    <sheetView tabSelected="1" workbookViewId="0">
      <selection activeCell="A25" sqref="A25:A26"/>
    </sheetView>
  </sheetViews>
  <sheetFormatPr defaultColWidth="9" defaultRowHeight="13.5"/>
  <cols>
    <col min="1" max="1" width="12.625" style="4"/>
    <col min="2" max="2" width="10.375" style="4"/>
    <col min="3" max="3" width="9.375" style="4"/>
    <col min="4" max="16360" width="9" style="4"/>
    <col min="16361" max="16384" width="9" style="5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121</v>
      </c>
    </row>
    <row r="2" s="4" customFormat="1" spans="1:9">
      <c r="A2" s="6">
        <v>999223252161426</v>
      </c>
      <c r="B2" s="7">
        <v>45018</v>
      </c>
      <c r="C2" s="7">
        <v>45019</v>
      </c>
      <c r="D2" s="4">
        <v>702</v>
      </c>
      <c r="E2" s="4" t="str">
        <f>VLOOKUP(A2,HOP!A:L,12,0)</f>
        <v>702.00</v>
      </c>
      <c r="F2" s="4" t="str">
        <f>VLOOKUP(A2,HOP!A:C,3,0)</f>
        <v>3152917</v>
      </c>
      <c r="G2" s="4">
        <f>D2-E2</f>
        <v>0</v>
      </c>
      <c r="H2" s="4" t="str">
        <f>$H$1&amp;F2</f>
        <v>，3152917</v>
      </c>
      <c r="I2" s="4" t="str">
        <f>VLOOKUP(A2,HOP!A:U,21,0)</f>
        <v>直连</v>
      </c>
    </row>
    <row r="3" s="4" customFormat="1" spans="1:9">
      <c r="A3" s="6">
        <v>23298459377</v>
      </c>
      <c r="B3" s="7">
        <v>45015</v>
      </c>
      <c r="C3" s="7">
        <v>45019</v>
      </c>
      <c r="D3" s="4">
        <v>1908</v>
      </c>
      <c r="E3" s="4" t="str">
        <f>VLOOKUP(A3,HOP!A:L,12,0)</f>
        <v>1908.00</v>
      </c>
      <c r="F3" s="4" t="str">
        <f>VLOOKUP(A3,HOP!A:C,3,0)</f>
        <v>3162746</v>
      </c>
      <c r="G3" s="4">
        <f t="shared" ref="G3:G18" si="0">D3-E3</f>
        <v>0</v>
      </c>
      <c r="H3" s="4" t="str">
        <f t="shared" ref="H3:H18" si="1">$H$1&amp;F3</f>
        <v>，3162746</v>
      </c>
      <c r="I3" s="4" t="str">
        <f>VLOOKUP(A3,HOP!A:U,21,0)</f>
        <v>直连</v>
      </c>
    </row>
    <row r="4" s="4" customFormat="1" spans="1:9">
      <c r="A4" s="6">
        <v>999223304839921</v>
      </c>
      <c r="B4" s="7">
        <v>45018</v>
      </c>
      <c r="C4" s="7">
        <v>45019</v>
      </c>
      <c r="D4" s="4">
        <v>207</v>
      </c>
      <c r="E4" s="4" t="str">
        <f>VLOOKUP(A4,HOP!A:L,12,0)</f>
        <v>207.00</v>
      </c>
      <c r="F4" s="4" t="str">
        <f>VLOOKUP(A4,HOP!A:C,3,0)</f>
        <v>3163894</v>
      </c>
      <c r="G4" s="4">
        <f t="shared" si="0"/>
        <v>0</v>
      </c>
      <c r="H4" s="4" t="str">
        <f t="shared" si="1"/>
        <v>，3163894</v>
      </c>
      <c r="I4" s="4" t="str">
        <f>VLOOKUP(A4,HOP!A:U,21,0)</f>
        <v>直连</v>
      </c>
    </row>
    <row r="5" s="4" customFormat="1" hidden="1" spans="1:9">
      <c r="A5" s="6">
        <v>999223383401322</v>
      </c>
      <c r="B5" s="7">
        <v>45017</v>
      </c>
      <c r="C5" s="7">
        <v>45019</v>
      </c>
      <c r="D5" s="4">
        <v>0</v>
      </c>
      <c r="E5" s="4" t="e">
        <f>VLOOKUP(A5,HOP!A:L,12,0)</f>
        <v>#N/A</v>
      </c>
      <c r="F5" s="4" t="e">
        <f>VLOOKUP(A5,HOP!A:C,3,0)</f>
        <v>#N/A</v>
      </c>
      <c r="G5" s="4" t="e">
        <f t="shared" si="0"/>
        <v>#N/A</v>
      </c>
      <c r="H5" s="4" t="e">
        <f t="shared" si="1"/>
        <v>#N/A</v>
      </c>
      <c r="I5" s="4" t="e">
        <f>VLOOKUP(A5,HOP!A:U,21,0)</f>
        <v>#N/A</v>
      </c>
    </row>
    <row r="6" s="4" customFormat="1" spans="1:9">
      <c r="A6" s="6">
        <v>999223420198222</v>
      </c>
      <c r="B6" s="7">
        <v>45018</v>
      </c>
      <c r="C6" s="7">
        <v>45019</v>
      </c>
      <c r="D6" s="4">
        <v>376</v>
      </c>
      <c r="E6" s="4" t="str">
        <f>VLOOKUP(A6,HOP!A:L,12,0)</f>
        <v>376.00</v>
      </c>
      <c r="F6" s="4" t="str">
        <f>VLOOKUP(A6,HOP!A:C,3,0)</f>
        <v>3184496</v>
      </c>
      <c r="G6" s="4">
        <f t="shared" si="0"/>
        <v>0</v>
      </c>
      <c r="H6" s="4" t="str">
        <f t="shared" si="1"/>
        <v>，3184496</v>
      </c>
      <c r="I6" s="4" t="str">
        <f>VLOOKUP(A6,HOP!A:U,21,0)</f>
        <v>直连</v>
      </c>
    </row>
    <row r="7" s="4" customFormat="1" spans="1:9">
      <c r="A7" s="6">
        <v>999223424222231</v>
      </c>
      <c r="B7" s="7">
        <v>45017</v>
      </c>
      <c r="C7" s="7">
        <v>45019</v>
      </c>
      <c r="D7" s="4">
        <v>342</v>
      </c>
      <c r="E7" s="4" t="str">
        <f>VLOOKUP(A7,HOP!A:L,12,0)</f>
        <v>342.00</v>
      </c>
      <c r="F7" s="4" t="str">
        <f>VLOOKUP(A7,HOP!A:C,3,0)</f>
        <v>3185949</v>
      </c>
      <c r="G7" s="4">
        <f t="shared" si="0"/>
        <v>0</v>
      </c>
      <c r="H7" s="4" t="str">
        <f t="shared" si="1"/>
        <v>，3185949</v>
      </c>
      <c r="I7" s="4" t="str">
        <f>VLOOKUP(A7,HOP!A:U,21,0)</f>
        <v>直连</v>
      </c>
    </row>
    <row r="8" s="4" customFormat="1" spans="1:9">
      <c r="A8" s="6">
        <v>999223438115371</v>
      </c>
      <c r="B8" s="7">
        <v>45017</v>
      </c>
      <c r="C8" s="7">
        <v>45019</v>
      </c>
      <c r="D8" s="4">
        <v>1698</v>
      </c>
      <c r="E8" s="4" t="str">
        <f>VLOOKUP(A8,HOP!A:L,12,0)</f>
        <v>1698.00</v>
      </c>
      <c r="F8" s="4" t="str">
        <f>VLOOKUP(A8,HOP!A:C,3,0)</f>
        <v>3188847</v>
      </c>
      <c r="G8" s="4">
        <f t="shared" si="0"/>
        <v>0</v>
      </c>
      <c r="H8" s="4" t="str">
        <f t="shared" si="1"/>
        <v>，3188847</v>
      </c>
      <c r="I8" s="4" t="str">
        <f>VLOOKUP(A8,HOP!A:U,21,0)</f>
        <v>直连</v>
      </c>
    </row>
    <row r="9" s="4" customFormat="1" spans="1:9">
      <c r="A9" s="6">
        <v>999223439274742</v>
      </c>
      <c r="B9" s="7">
        <v>45018</v>
      </c>
      <c r="C9" s="7">
        <v>45019</v>
      </c>
      <c r="D9" s="4">
        <v>199</v>
      </c>
      <c r="E9" s="4" t="str">
        <f>VLOOKUP(A9,HOP!A:L,12,0)</f>
        <v>199.00</v>
      </c>
      <c r="F9" s="4" t="str">
        <f>VLOOKUP(A9,HOP!A:C,3,0)</f>
        <v>3189266</v>
      </c>
      <c r="G9" s="4">
        <f t="shared" si="0"/>
        <v>0</v>
      </c>
      <c r="H9" s="4" t="str">
        <f t="shared" si="1"/>
        <v>，3189266</v>
      </c>
      <c r="I9" s="4" t="str">
        <f>VLOOKUP(A9,HOP!A:U,21,0)</f>
        <v>直连</v>
      </c>
    </row>
    <row r="10" s="4" customFormat="1" spans="1:9">
      <c r="A10" s="6">
        <v>999223441637600</v>
      </c>
      <c r="B10" s="7">
        <v>45018</v>
      </c>
      <c r="C10" s="7">
        <v>45019</v>
      </c>
      <c r="D10" s="4">
        <v>172</v>
      </c>
      <c r="E10" s="4" t="str">
        <f>VLOOKUP(A10,HOP!A:L,12,0)</f>
        <v>172.00</v>
      </c>
      <c r="F10" s="4" t="str">
        <f>VLOOKUP(A10,HOP!A:C,3,0)</f>
        <v>3189528</v>
      </c>
      <c r="G10" s="4">
        <f t="shared" si="0"/>
        <v>0</v>
      </c>
      <c r="H10" s="4" t="str">
        <f t="shared" si="1"/>
        <v>，3189528</v>
      </c>
      <c r="I10" s="4" t="str">
        <f>VLOOKUP(A10,HOP!A:U,21,0)</f>
        <v>直连</v>
      </c>
    </row>
    <row r="11" s="4" customFormat="1" spans="1:9">
      <c r="A11" s="6">
        <v>999223450360635</v>
      </c>
      <c r="B11" s="7">
        <v>45018</v>
      </c>
      <c r="C11" s="7">
        <v>45019</v>
      </c>
      <c r="D11" s="4">
        <v>193</v>
      </c>
      <c r="E11" s="4" t="str">
        <f>VLOOKUP(A11,HOP!A:L,12,0)</f>
        <v>193.00</v>
      </c>
      <c r="F11" s="4" t="str">
        <f>VLOOKUP(A11,HOP!A:C,3,0)</f>
        <v>3190939</v>
      </c>
      <c r="G11" s="4">
        <f t="shared" si="0"/>
        <v>0</v>
      </c>
      <c r="H11" s="4" t="str">
        <f t="shared" si="1"/>
        <v>，3190939</v>
      </c>
      <c r="I11" s="4" t="str">
        <f>VLOOKUP(A11,HOP!A:U,21,0)</f>
        <v>直连</v>
      </c>
    </row>
    <row r="12" s="4" customFormat="1" spans="1:9">
      <c r="A12" s="6">
        <v>999223450960609</v>
      </c>
      <c r="B12" s="7">
        <v>45018</v>
      </c>
      <c r="C12" s="7">
        <v>45019</v>
      </c>
      <c r="D12" s="4">
        <v>252</v>
      </c>
      <c r="E12" s="4" t="str">
        <f>VLOOKUP(A12,HOP!A:L,12,0)</f>
        <v>252.00</v>
      </c>
      <c r="F12" s="4" t="str">
        <f>VLOOKUP(A12,HOP!A:C,3,0)</f>
        <v>3191155</v>
      </c>
      <c r="G12" s="4">
        <f t="shared" si="0"/>
        <v>0</v>
      </c>
      <c r="H12" s="4" t="str">
        <f t="shared" si="1"/>
        <v>，3191155</v>
      </c>
      <c r="I12" s="4" t="str">
        <f>VLOOKUP(A12,HOP!A:U,21,0)</f>
        <v>直连</v>
      </c>
    </row>
    <row r="13" s="4" customFormat="1" spans="1:9">
      <c r="A13" s="6">
        <v>999223460064008</v>
      </c>
      <c r="B13" s="7">
        <v>45018</v>
      </c>
      <c r="C13" s="7">
        <v>45019</v>
      </c>
      <c r="D13" s="4">
        <v>280</v>
      </c>
      <c r="E13" s="4" t="str">
        <f>VLOOKUP(A13,HOP!A:L,12,0)</f>
        <v>280.00</v>
      </c>
      <c r="F13" s="4" t="str">
        <f>VLOOKUP(A13,HOP!A:C,3,0)</f>
        <v>3192456</v>
      </c>
      <c r="G13" s="4">
        <f t="shared" si="0"/>
        <v>0</v>
      </c>
      <c r="H13" s="4" t="str">
        <f t="shared" si="1"/>
        <v>，3192456</v>
      </c>
      <c r="I13" s="4" t="str">
        <f>VLOOKUP(A13,HOP!A:U,21,0)</f>
        <v>直连</v>
      </c>
    </row>
    <row r="14" s="4" customFormat="1" spans="1:9">
      <c r="A14" s="6">
        <v>999223460317332</v>
      </c>
      <c r="B14" s="7">
        <v>45018</v>
      </c>
      <c r="C14" s="7">
        <v>45019</v>
      </c>
      <c r="D14" s="4">
        <v>636</v>
      </c>
      <c r="E14" s="4" t="str">
        <f>VLOOKUP(A14,HOP!A:L,12,0)</f>
        <v>636.00</v>
      </c>
      <c r="F14" s="4" t="str">
        <f>VLOOKUP(A14,HOP!A:C,3,0)</f>
        <v>3192547</v>
      </c>
      <c r="G14" s="4">
        <f t="shared" si="0"/>
        <v>0</v>
      </c>
      <c r="H14" s="4" t="str">
        <f t="shared" si="1"/>
        <v>，3192547</v>
      </c>
      <c r="I14" s="4" t="str">
        <f>VLOOKUP(A14,HOP!A:U,21,0)</f>
        <v>直连</v>
      </c>
    </row>
    <row r="15" s="4" customFormat="1" spans="1:9">
      <c r="A15" s="6">
        <v>999223460740601</v>
      </c>
      <c r="B15" s="7">
        <v>45018</v>
      </c>
      <c r="C15" s="7">
        <v>45019</v>
      </c>
      <c r="D15" s="4">
        <v>119</v>
      </c>
      <c r="E15" s="4" t="str">
        <f>VLOOKUP(A15,HOP!A:L,12,0)</f>
        <v>119.00</v>
      </c>
      <c r="F15" s="4" t="str">
        <f>VLOOKUP(A15,HOP!A:C,3,0)</f>
        <v>3192704</v>
      </c>
      <c r="G15" s="4">
        <f t="shared" si="0"/>
        <v>0</v>
      </c>
      <c r="H15" s="4" t="str">
        <f t="shared" si="1"/>
        <v>，3192704</v>
      </c>
      <c r="I15" s="4" t="str">
        <f>VLOOKUP(A15,HOP!A:U,21,0)</f>
        <v>直连</v>
      </c>
    </row>
    <row r="16" s="4" customFormat="1" spans="1:9">
      <c r="A16" s="6">
        <v>999223460967158</v>
      </c>
      <c r="B16" s="7">
        <v>45018</v>
      </c>
      <c r="C16" s="7">
        <v>45019</v>
      </c>
      <c r="D16" s="4">
        <v>119</v>
      </c>
      <c r="E16" s="4" t="str">
        <f>VLOOKUP(A16,HOP!A:L,12,0)</f>
        <v>119.00</v>
      </c>
      <c r="F16" s="4" t="str">
        <f>VLOOKUP(A16,HOP!A:C,3,0)</f>
        <v>3192819</v>
      </c>
      <c r="G16" s="4">
        <f t="shared" si="0"/>
        <v>0</v>
      </c>
      <c r="H16" s="4" t="str">
        <f t="shared" si="1"/>
        <v>，3192819</v>
      </c>
      <c r="I16" s="4" t="str">
        <f>VLOOKUP(A16,HOP!A:U,21,0)</f>
        <v>直连</v>
      </c>
    </row>
    <row r="17" s="4" customFormat="1" spans="1:9">
      <c r="A17" s="6">
        <v>999223461261883</v>
      </c>
      <c r="B17" s="7">
        <v>45018</v>
      </c>
      <c r="C17" s="7">
        <v>45019</v>
      </c>
      <c r="D17" s="4">
        <v>119</v>
      </c>
      <c r="E17" s="4" t="str">
        <f>VLOOKUP(A17,HOP!A:L,12,0)</f>
        <v>119.00</v>
      </c>
      <c r="F17" s="4" t="str">
        <f>VLOOKUP(A17,HOP!A:C,3,0)</f>
        <v>3192956</v>
      </c>
      <c r="G17" s="4">
        <f t="shared" si="0"/>
        <v>0</v>
      </c>
      <c r="H17" s="4" t="str">
        <f t="shared" si="1"/>
        <v>，3192956</v>
      </c>
      <c r="I17" s="4" t="str">
        <f>VLOOKUP(A17,HOP!A:U,21,0)</f>
        <v>直连</v>
      </c>
    </row>
    <row r="18" s="4" customFormat="1" hidden="1" spans="1:9">
      <c r="A18" s="6">
        <v>999223461275780</v>
      </c>
      <c r="B18" s="7">
        <v>45018</v>
      </c>
      <c r="C18" s="7">
        <v>45019</v>
      </c>
      <c r="D18" s="4">
        <v>0</v>
      </c>
      <c r="E18" s="4" t="e">
        <f>VLOOKUP(A18,HOP!A:L,12,0)</f>
        <v>#N/A</v>
      </c>
      <c r="F18" s="4" t="e">
        <f>VLOOKUP(A18,HOP!A:C,3,0)</f>
        <v>#N/A</v>
      </c>
      <c r="G18" s="4" t="e">
        <f t="shared" si="0"/>
        <v>#N/A</v>
      </c>
      <c r="H18" s="4" t="e">
        <f t="shared" si="1"/>
        <v>#N/A</v>
      </c>
      <c r="I18" s="4" t="e">
        <f>VLOOKUP(A18,HOP!A:U,21,0)</f>
        <v>#N/A</v>
      </c>
    </row>
    <row r="19" s="4" customFormat="1" spans="16361:16384">
      <c r="XEG19" s="5"/>
      <c r="XEH19" s="5"/>
      <c r="XEI19" s="5"/>
      <c r="XEJ19" s="5"/>
      <c r="XEK19" s="5"/>
      <c r="XEL19" s="5"/>
      <c r="XEM19" s="5"/>
      <c r="XEN19" s="5"/>
      <c r="XEO19" s="5"/>
      <c r="XEP19" s="5"/>
      <c r="XEQ19" s="5"/>
      <c r="XER19" s="5"/>
      <c r="XES19" s="5"/>
      <c r="XET19" s="5"/>
      <c r="XEU19" s="5"/>
      <c r="XEV19" s="5"/>
      <c r="XEW19" s="5"/>
      <c r="XEX19" s="5"/>
      <c r="XEY19" s="5"/>
      <c r="XEZ19" s="5"/>
      <c r="XFA19" s="5"/>
      <c r="XFB19" s="5"/>
      <c r="XFC19" s="5"/>
      <c r="XFD19" s="5"/>
    </row>
    <row r="20" s="4" customFormat="1" spans="4:16384">
      <c r="D20" s="4">
        <f>SUM(D2:D19)</f>
        <v>7322</v>
      </c>
      <c r="XEG20" s="5"/>
      <c r="XEH20" s="5"/>
      <c r="XEI20" s="5"/>
      <c r="XEJ20" s="5"/>
      <c r="XEK20" s="5"/>
      <c r="XEL20" s="5"/>
      <c r="XEM20" s="5"/>
      <c r="XEN20" s="5"/>
      <c r="XEO20" s="5"/>
      <c r="XEP20" s="5"/>
      <c r="XEQ20" s="5"/>
      <c r="XER20" s="5"/>
      <c r="XES20" s="5"/>
      <c r="XET20" s="5"/>
      <c r="XEU20" s="5"/>
      <c r="XEV20" s="5"/>
      <c r="XEW20" s="5"/>
      <c r="XEX20" s="5"/>
      <c r="XEY20" s="5"/>
      <c r="XEZ20" s="5"/>
      <c r="XFA20" s="5"/>
      <c r="XFB20" s="5"/>
      <c r="XFC20" s="5"/>
      <c r="XFD20" s="5"/>
    </row>
    <row r="22" spans="4:4">
      <c r="D22" s="4" t="s">
        <v>122</v>
      </c>
    </row>
    <row r="25" spans="1:1">
      <c r="A25" s="4" t="s">
        <v>123</v>
      </c>
    </row>
    <row r="26" spans="1:1">
      <c r="A26" s="4" t="s">
        <v>124</v>
      </c>
    </row>
  </sheetData>
  <autoFilter ref="A1:XFD22">
    <filterColumn colId="3">
      <filters blank="1">
        <filter val="280"/>
        <filter val="172"/>
        <filter val="252"/>
        <filter val="342"/>
        <filter val="702"/>
        <filter val="7322"/>
        <filter val="193"/>
        <filter val="376"/>
        <filter val="636"/>
        <filter val="207"/>
        <filter val="1698"/>
        <filter val="1908"/>
        <filter val="119"/>
        <filter val="199"/>
        <filter val="7322 CNY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6"/>
  <sheetViews>
    <sheetView workbookViewId="0">
      <selection activeCell="O34" sqref="O34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125</v>
      </c>
      <c r="B1" s="2" t="s">
        <v>126</v>
      </c>
      <c r="C1" s="2" t="s">
        <v>127</v>
      </c>
      <c r="D1" s="2" t="s">
        <v>128</v>
      </c>
      <c r="E1" s="2" t="s">
        <v>13</v>
      </c>
      <c r="F1" s="2" t="s">
        <v>5</v>
      </c>
      <c r="G1" s="2" t="s">
        <v>6</v>
      </c>
      <c r="H1" s="2" t="s">
        <v>129</v>
      </c>
      <c r="I1" s="2" t="s">
        <v>130</v>
      </c>
      <c r="J1" s="2" t="s">
        <v>131</v>
      </c>
      <c r="K1" s="2" t="s">
        <v>132</v>
      </c>
      <c r="L1" s="2" t="s">
        <v>133</v>
      </c>
      <c r="M1" s="2" t="s">
        <v>134</v>
      </c>
      <c r="N1" s="2" t="s">
        <v>135</v>
      </c>
      <c r="O1" s="2" t="s">
        <v>136</v>
      </c>
      <c r="P1" s="2" t="s">
        <v>137</v>
      </c>
      <c r="Q1" s="2" t="s">
        <v>138</v>
      </c>
      <c r="R1" s="2" t="s">
        <v>139</v>
      </c>
      <c r="S1" s="2" t="s">
        <v>140</v>
      </c>
      <c r="T1" s="2" t="s">
        <v>141</v>
      </c>
      <c r="U1" s="2" t="s">
        <v>142</v>
      </c>
      <c r="V1" s="2" t="s">
        <v>143</v>
      </c>
    </row>
    <row r="2" s="1" customFormat="1" spans="1:22">
      <c r="A2" s="3">
        <v>999223460317332</v>
      </c>
      <c r="B2" s="1" t="s">
        <v>144</v>
      </c>
      <c r="C2" s="1" t="s">
        <v>145</v>
      </c>
      <c r="D2" s="1" t="s">
        <v>146</v>
      </c>
      <c r="E2" s="1" t="s">
        <v>102</v>
      </c>
      <c r="F2" s="1" t="s">
        <v>144</v>
      </c>
      <c r="G2" s="1" t="s">
        <v>147</v>
      </c>
      <c r="H2" s="1" t="s">
        <v>148</v>
      </c>
      <c r="I2" s="1" t="s">
        <v>149</v>
      </c>
      <c r="J2" s="1" t="s">
        <v>150</v>
      </c>
      <c r="K2" s="1" t="s">
        <v>149</v>
      </c>
      <c r="L2" s="1" t="s">
        <v>149</v>
      </c>
      <c r="M2" s="1" t="s">
        <v>151</v>
      </c>
      <c r="N2" s="1" t="s">
        <v>151</v>
      </c>
      <c r="O2" s="1" t="s">
        <v>152</v>
      </c>
      <c r="P2" s="1" t="s">
        <v>153</v>
      </c>
      <c r="Q2" s="1" t="s">
        <v>154</v>
      </c>
      <c r="R2" s="1" t="s">
        <v>155</v>
      </c>
      <c r="S2" s="1" t="s">
        <v>156</v>
      </c>
      <c r="T2" s="1" t="s">
        <v>157</v>
      </c>
      <c r="U2" s="1" t="s">
        <v>158</v>
      </c>
      <c r="V2" s="1" t="s">
        <v>159</v>
      </c>
    </row>
    <row r="3" s="1" customFormat="1" spans="1:22">
      <c r="A3" s="3">
        <v>999223460064008</v>
      </c>
      <c r="B3" s="1" t="s">
        <v>144</v>
      </c>
      <c r="C3" s="1" t="s">
        <v>160</v>
      </c>
      <c r="D3" s="1" t="s">
        <v>161</v>
      </c>
      <c r="E3" s="1" t="s">
        <v>97</v>
      </c>
      <c r="F3" s="1" t="s">
        <v>144</v>
      </c>
      <c r="G3" s="1" t="s">
        <v>147</v>
      </c>
      <c r="H3" s="1" t="s">
        <v>148</v>
      </c>
      <c r="I3" s="1" t="s">
        <v>162</v>
      </c>
      <c r="J3" s="1" t="s">
        <v>150</v>
      </c>
      <c r="K3" s="1" t="s">
        <v>162</v>
      </c>
      <c r="L3" s="1" t="s">
        <v>162</v>
      </c>
      <c r="M3" s="1" t="s">
        <v>151</v>
      </c>
      <c r="N3" s="1" t="s">
        <v>151</v>
      </c>
      <c r="O3" s="1" t="s">
        <v>152</v>
      </c>
      <c r="P3" s="1" t="s">
        <v>153</v>
      </c>
      <c r="Q3" s="1" t="s">
        <v>154</v>
      </c>
      <c r="R3" s="1" t="s">
        <v>163</v>
      </c>
      <c r="S3" s="1" t="s">
        <v>156</v>
      </c>
      <c r="T3" s="1" t="s">
        <v>157</v>
      </c>
      <c r="U3" s="1" t="s">
        <v>158</v>
      </c>
      <c r="V3" s="1" t="s">
        <v>159</v>
      </c>
    </row>
    <row r="4" s="1" customFormat="1" spans="1:22">
      <c r="A4" s="3">
        <v>999223450960609</v>
      </c>
      <c r="B4" s="1" t="s">
        <v>144</v>
      </c>
      <c r="C4" s="1" t="s">
        <v>164</v>
      </c>
      <c r="D4" s="1" t="s">
        <v>165</v>
      </c>
      <c r="E4" s="1" t="s">
        <v>91</v>
      </c>
      <c r="F4" s="1" t="s">
        <v>144</v>
      </c>
      <c r="G4" s="1" t="s">
        <v>147</v>
      </c>
      <c r="H4" s="1" t="s">
        <v>148</v>
      </c>
      <c r="I4" s="1" t="s">
        <v>166</v>
      </c>
      <c r="J4" s="1" t="s">
        <v>150</v>
      </c>
      <c r="K4" s="1" t="s">
        <v>166</v>
      </c>
      <c r="L4" s="1" t="s">
        <v>166</v>
      </c>
      <c r="M4" s="1" t="s">
        <v>151</v>
      </c>
      <c r="N4" s="1" t="s">
        <v>151</v>
      </c>
      <c r="O4" s="1" t="s">
        <v>152</v>
      </c>
      <c r="P4" s="1" t="s">
        <v>153</v>
      </c>
      <c r="Q4" s="1" t="s">
        <v>154</v>
      </c>
      <c r="R4" s="1" t="s">
        <v>167</v>
      </c>
      <c r="S4" s="1" t="s">
        <v>156</v>
      </c>
      <c r="T4" s="1" t="s">
        <v>157</v>
      </c>
      <c r="U4" s="1" t="s">
        <v>158</v>
      </c>
      <c r="V4" s="1" t="s">
        <v>159</v>
      </c>
    </row>
    <row r="5" s="1" customFormat="1" spans="1:22">
      <c r="A5" s="3">
        <v>999223450360635</v>
      </c>
      <c r="B5" s="1" t="s">
        <v>144</v>
      </c>
      <c r="C5" s="1" t="s">
        <v>168</v>
      </c>
      <c r="D5" s="1" t="s">
        <v>169</v>
      </c>
      <c r="E5" s="1" t="s">
        <v>86</v>
      </c>
      <c r="F5" s="1" t="s">
        <v>144</v>
      </c>
      <c r="G5" s="1" t="s">
        <v>147</v>
      </c>
      <c r="H5" s="1" t="s">
        <v>148</v>
      </c>
      <c r="I5" s="1" t="s">
        <v>170</v>
      </c>
      <c r="J5" s="1" t="s">
        <v>150</v>
      </c>
      <c r="K5" s="1" t="s">
        <v>170</v>
      </c>
      <c r="L5" s="1" t="s">
        <v>170</v>
      </c>
      <c r="M5" s="1" t="s">
        <v>151</v>
      </c>
      <c r="N5" s="1" t="s">
        <v>151</v>
      </c>
      <c r="O5" s="1" t="s">
        <v>152</v>
      </c>
      <c r="P5" s="1" t="s">
        <v>153</v>
      </c>
      <c r="Q5" s="1" t="s">
        <v>154</v>
      </c>
      <c r="R5" s="1" t="s">
        <v>171</v>
      </c>
      <c r="S5" s="1" t="s">
        <v>156</v>
      </c>
      <c r="T5" s="1" t="s">
        <v>157</v>
      </c>
      <c r="U5" s="1" t="s">
        <v>158</v>
      </c>
      <c r="V5" s="1" t="s">
        <v>159</v>
      </c>
    </row>
    <row r="6" s="1" customFormat="1" spans="1:22">
      <c r="A6" s="3">
        <v>999223460740601</v>
      </c>
      <c r="B6" s="1" t="s">
        <v>144</v>
      </c>
      <c r="C6" s="1" t="s">
        <v>172</v>
      </c>
      <c r="D6" s="1" t="s">
        <v>173</v>
      </c>
      <c r="E6" s="1" t="s">
        <v>108</v>
      </c>
      <c r="F6" s="1" t="s">
        <v>144</v>
      </c>
      <c r="G6" s="1" t="s">
        <v>147</v>
      </c>
      <c r="H6" s="1" t="s">
        <v>148</v>
      </c>
      <c r="I6" s="1" t="s">
        <v>174</v>
      </c>
      <c r="J6" s="1" t="s">
        <v>150</v>
      </c>
      <c r="K6" s="1" t="s">
        <v>174</v>
      </c>
      <c r="L6" s="1" t="s">
        <v>174</v>
      </c>
      <c r="M6" s="1" t="s">
        <v>151</v>
      </c>
      <c r="N6" s="1" t="s">
        <v>151</v>
      </c>
      <c r="O6" s="1" t="s">
        <v>152</v>
      </c>
      <c r="P6" s="1" t="s">
        <v>153</v>
      </c>
      <c r="Q6" s="1" t="s">
        <v>154</v>
      </c>
      <c r="R6" s="1" t="s">
        <v>175</v>
      </c>
      <c r="S6" s="1" t="s">
        <v>156</v>
      </c>
      <c r="T6" s="1" t="s">
        <v>157</v>
      </c>
      <c r="U6" s="1" t="s">
        <v>158</v>
      </c>
      <c r="V6" s="1" t="s">
        <v>159</v>
      </c>
    </row>
    <row r="7" s="1" customFormat="1" spans="1:22">
      <c r="A7" s="3">
        <v>999223438115371</v>
      </c>
      <c r="B7" s="1" t="s">
        <v>176</v>
      </c>
      <c r="C7" s="1" t="s">
        <v>177</v>
      </c>
      <c r="D7" s="1" t="s">
        <v>178</v>
      </c>
      <c r="E7" s="1" t="s">
        <v>71</v>
      </c>
      <c r="F7" s="1" t="s">
        <v>176</v>
      </c>
      <c r="G7" s="1" t="s">
        <v>147</v>
      </c>
      <c r="H7" s="1" t="s">
        <v>148</v>
      </c>
      <c r="I7" s="1" t="s">
        <v>179</v>
      </c>
      <c r="J7" s="1" t="s">
        <v>150</v>
      </c>
      <c r="K7" s="1" t="s">
        <v>179</v>
      </c>
      <c r="L7" s="1" t="s">
        <v>179</v>
      </c>
      <c r="M7" s="1" t="s">
        <v>151</v>
      </c>
      <c r="N7" s="1" t="s">
        <v>151</v>
      </c>
      <c r="O7" s="1" t="s">
        <v>152</v>
      </c>
      <c r="P7" s="1" t="s">
        <v>153</v>
      </c>
      <c r="Q7" s="1" t="s">
        <v>154</v>
      </c>
      <c r="R7" s="1" t="s">
        <v>180</v>
      </c>
      <c r="S7" s="1" t="s">
        <v>156</v>
      </c>
      <c r="T7" s="1" t="s">
        <v>157</v>
      </c>
      <c r="U7" s="1" t="s">
        <v>158</v>
      </c>
      <c r="V7" s="1" t="s">
        <v>159</v>
      </c>
    </row>
    <row r="8" s="1" customFormat="1" spans="1:22">
      <c r="A8" s="3">
        <v>999223441637600</v>
      </c>
      <c r="B8" s="1" t="s">
        <v>176</v>
      </c>
      <c r="C8" s="1" t="s">
        <v>181</v>
      </c>
      <c r="D8" s="1" t="s">
        <v>182</v>
      </c>
      <c r="E8" s="1" t="s">
        <v>81</v>
      </c>
      <c r="F8" s="1" t="s">
        <v>144</v>
      </c>
      <c r="G8" s="1" t="s">
        <v>147</v>
      </c>
      <c r="H8" s="1" t="s">
        <v>148</v>
      </c>
      <c r="I8" s="1" t="s">
        <v>183</v>
      </c>
      <c r="J8" s="1" t="s">
        <v>150</v>
      </c>
      <c r="K8" s="1" t="s">
        <v>183</v>
      </c>
      <c r="L8" s="1" t="s">
        <v>183</v>
      </c>
      <c r="M8" s="1" t="s">
        <v>151</v>
      </c>
      <c r="N8" s="1" t="s">
        <v>151</v>
      </c>
      <c r="O8" s="1" t="s">
        <v>152</v>
      </c>
      <c r="P8" s="1" t="s">
        <v>153</v>
      </c>
      <c r="Q8" s="1" t="s">
        <v>154</v>
      </c>
      <c r="R8" s="1" t="s">
        <v>184</v>
      </c>
      <c r="S8" s="1" t="s">
        <v>156</v>
      </c>
      <c r="T8" s="1" t="s">
        <v>157</v>
      </c>
      <c r="U8" s="1" t="s">
        <v>158</v>
      </c>
      <c r="V8" s="1" t="s">
        <v>159</v>
      </c>
    </row>
    <row r="9" s="1" customFormat="1" spans="1:22">
      <c r="A9" s="3">
        <v>999223420198222</v>
      </c>
      <c r="B9" s="1" t="s">
        <v>185</v>
      </c>
      <c r="C9" s="1" t="s">
        <v>186</v>
      </c>
      <c r="D9" s="1" t="s">
        <v>187</v>
      </c>
      <c r="E9" s="1" t="s">
        <v>59</v>
      </c>
      <c r="F9" s="1" t="s">
        <v>144</v>
      </c>
      <c r="G9" s="1" t="s">
        <v>147</v>
      </c>
      <c r="H9" s="1" t="s">
        <v>148</v>
      </c>
      <c r="I9" s="1" t="s">
        <v>188</v>
      </c>
      <c r="J9" s="1" t="s">
        <v>150</v>
      </c>
      <c r="K9" s="1" t="s">
        <v>188</v>
      </c>
      <c r="L9" s="1" t="s">
        <v>188</v>
      </c>
      <c r="M9" s="1" t="s">
        <v>151</v>
      </c>
      <c r="N9" s="1" t="s">
        <v>151</v>
      </c>
      <c r="O9" s="1" t="s">
        <v>152</v>
      </c>
      <c r="P9" s="1" t="s">
        <v>153</v>
      </c>
      <c r="Q9" s="1" t="s">
        <v>154</v>
      </c>
      <c r="R9" s="1" t="s">
        <v>189</v>
      </c>
      <c r="S9" s="1" t="s">
        <v>156</v>
      </c>
      <c r="T9" s="1" t="s">
        <v>157</v>
      </c>
      <c r="U9" s="1" t="s">
        <v>158</v>
      </c>
      <c r="V9" s="1" t="s">
        <v>159</v>
      </c>
    </row>
    <row r="10" s="1" customFormat="1" spans="1:22">
      <c r="A10" s="3">
        <v>999223424222231</v>
      </c>
      <c r="B10" s="1" t="s">
        <v>190</v>
      </c>
      <c r="C10" s="1" t="s">
        <v>191</v>
      </c>
      <c r="D10" s="1" t="s">
        <v>182</v>
      </c>
      <c r="E10" s="1" t="s">
        <v>65</v>
      </c>
      <c r="F10" s="1" t="s">
        <v>176</v>
      </c>
      <c r="G10" s="1" t="s">
        <v>147</v>
      </c>
      <c r="H10" s="1" t="s">
        <v>148</v>
      </c>
      <c r="I10" s="1" t="s">
        <v>192</v>
      </c>
      <c r="J10" s="1" t="s">
        <v>150</v>
      </c>
      <c r="K10" s="1" t="s">
        <v>192</v>
      </c>
      <c r="L10" s="1" t="s">
        <v>192</v>
      </c>
      <c r="M10" s="1" t="s">
        <v>151</v>
      </c>
      <c r="N10" s="1" t="s">
        <v>151</v>
      </c>
      <c r="O10" s="1" t="s">
        <v>152</v>
      </c>
      <c r="P10" s="1" t="s">
        <v>153</v>
      </c>
      <c r="Q10" s="1" t="s">
        <v>154</v>
      </c>
      <c r="R10" s="1" t="s">
        <v>193</v>
      </c>
      <c r="S10" s="1" t="s">
        <v>156</v>
      </c>
      <c r="T10" s="1" t="s">
        <v>157</v>
      </c>
      <c r="U10" s="1" t="s">
        <v>158</v>
      </c>
      <c r="V10" s="1" t="s">
        <v>159</v>
      </c>
    </row>
    <row r="11" s="1" customFormat="1" spans="1:22">
      <c r="A11" s="3">
        <v>999223304839921</v>
      </c>
      <c r="B11" s="1" t="s">
        <v>194</v>
      </c>
      <c r="C11" s="1" t="s">
        <v>195</v>
      </c>
      <c r="D11" s="1" t="s">
        <v>196</v>
      </c>
      <c r="E11" s="1" t="s">
        <v>46</v>
      </c>
      <c r="F11" s="1" t="s">
        <v>144</v>
      </c>
      <c r="G11" s="1" t="s">
        <v>147</v>
      </c>
      <c r="H11" s="1" t="s">
        <v>148</v>
      </c>
      <c r="I11" s="1" t="s">
        <v>197</v>
      </c>
      <c r="J11" s="1" t="s">
        <v>150</v>
      </c>
      <c r="K11" s="1" t="s">
        <v>197</v>
      </c>
      <c r="L11" s="1" t="s">
        <v>197</v>
      </c>
      <c r="M11" s="1" t="s">
        <v>151</v>
      </c>
      <c r="N11" s="1" t="s">
        <v>151</v>
      </c>
      <c r="O11" s="1" t="s">
        <v>152</v>
      </c>
      <c r="P11" s="1" t="s">
        <v>153</v>
      </c>
      <c r="Q11" s="1" t="s">
        <v>154</v>
      </c>
      <c r="R11" s="1" t="s">
        <v>198</v>
      </c>
      <c r="S11" s="1" t="s">
        <v>156</v>
      </c>
      <c r="T11" s="1" t="s">
        <v>157</v>
      </c>
      <c r="U11" s="1" t="s">
        <v>158</v>
      </c>
      <c r="V11" s="1" t="s">
        <v>159</v>
      </c>
    </row>
    <row r="12" s="1" customFormat="1" spans="1:22">
      <c r="A12" s="3">
        <v>23298459377</v>
      </c>
      <c r="B12" s="1" t="s">
        <v>194</v>
      </c>
      <c r="C12" s="1" t="s">
        <v>199</v>
      </c>
      <c r="D12" s="1" t="s">
        <v>200</v>
      </c>
      <c r="E12" s="1" t="s">
        <v>40</v>
      </c>
      <c r="F12" s="1" t="s">
        <v>185</v>
      </c>
      <c r="G12" s="1" t="s">
        <v>147</v>
      </c>
      <c r="H12" s="1" t="s">
        <v>148</v>
      </c>
      <c r="I12" s="1" t="s">
        <v>201</v>
      </c>
      <c r="J12" s="1" t="s">
        <v>150</v>
      </c>
      <c r="K12" s="1" t="s">
        <v>201</v>
      </c>
      <c r="L12" s="1" t="s">
        <v>201</v>
      </c>
      <c r="M12" s="1" t="s">
        <v>151</v>
      </c>
      <c r="N12" s="1" t="s">
        <v>151</v>
      </c>
      <c r="O12" s="1" t="s">
        <v>152</v>
      </c>
      <c r="P12" s="1" t="s">
        <v>153</v>
      </c>
      <c r="Q12" s="1" t="s">
        <v>154</v>
      </c>
      <c r="R12" s="1" t="s">
        <v>202</v>
      </c>
      <c r="S12" s="1" t="s">
        <v>156</v>
      </c>
      <c r="T12" s="1" t="s">
        <v>157</v>
      </c>
      <c r="U12" s="1" t="s">
        <v>158</v>
      </c>
      <c r="V12" s="1" t="s">
        <v>159</v>
      </c>
    </row>
    <row r="13" s="1" customFormat="1" spans="1:22">
      <c r="A13" s="3">
        <v>999223252161426</v>
      </c>
      <c r="B13" s="1" t="s">
        <v>203</v>
      </c>
      <c r="C13" s="1" t="s">
        <v>204</v>
      </c>
      <c r="D13" s="1" t="s">
        <v>205</v>
      </c>
      <c r="E13" s="1" t="s">
        <v>206</v>
      </c>
      <c r="F13" s="1" t="s">
        <v>144</v>
      </c>
      <c r="G13" s="1" t="s">
        <v>147</v>
      </c>
      <c r="H13" s="1" t="s">
        <v>148</v>
      </c>
      <c r="I13" s="1" t="s">
        <v>207</v>
      </c>
      <c r="J13" s="1" t="s">
        <v>150</v>
      </c>
      <c r="K13" s="1" t="s">
        <v>207</v>
      </c>
      <c r="L13" s="1" t="s">
        <v>207</v>
      </c>
      <c r="M13" s="1" t="s">
        <v>151</v>
      </c>
      <c r="N13" s="1" t="s">
        <v>151</v>
      </c>
      <c r="O13" s="1" t="s">
        <v>152</v>
      </c>
      <c r="P13" s="1" t="s">
        <v>153</v>
      </c>
      <c r="Q13" s="1" t="s">
        <v>154</v>
      </c>
      <c r="R13" s="1" t="s">
        <v>208</v>
      </c>
      <c r="S13" s="1" t="s">
        <v>156</v>
      </c>
      <c r="T13" s="1" t="s">
        <v>157</v>
      </c>
      <c r="U13" s="1" t="s">
        <v>158</v>
      </c>
      <c r="V13" s="1" t="s">
        <v>159</v>
      </c>
    </row>
    <row r="14" s="1" customFormat="1" spans="1:22">
      <c r="A14" s="3">
        <v>999223439274742</v>
      </c>
      <c r="B14" s="1" t="s">
        <v>176</v>
      </c>
      <c r="C14" s="1" t="s">
        <v>209</v>
      </c>
      <c r="D14" s="1" t="s">
        <v>210</v>
      </c>
      <c r="E14" s="1" t="s">
        <v>77</v>
      </c>
      <c r="F14" s="1" t="s">
        <v>144</v>
      </c>
      <c r="G14" s="1" t="s">
        <v>147</v>
      </c>
      <c r="H14" s="1" t="s">
        <v>148</v>
      </c>
      <c r="I14" s="1" t="s">
        <v>211</v>
      </c>
      <c r="J14" s="1" t="s">
        <v>150</v>
      </c>
      <c r="K14" s="1" t="s">
        <v>211</v>
      </c>
      <c r="L14" s="1" t="s">
        <v>211</v>
      </c>
      <c r="M14" s="1" t="s">
        <v>151</v>
      </c>
      <c r="N14" s="1" t="s">
        <v>151</v>
      </c>
      <c r="O14" s="1" t="s">
        <v>152</v>
      </c>
      <c r="P14" s="1" t="s">
        <v>153</v>
      </c>
      <c r="Q14" s="1" t="s">
        <v>154</v>
      </c>
      <c r="R14" s="1" t="s">
        <v>212</v>
      </c>
      <c r="S14" s="1" t="s">
        <v>156</v>
      </c>
      <c r="T14" s="1" t="s">
        <v>157</v>
      </c>
      <c r="U14" s="1" t="s">
        <v>158</v>
      </c>
      <c r="V14" s="1" t="s">
        <v>159</v>
      </c>
    </row>
    <row r="15" s="1" customFormat="1" spans="1:22">
      <c r="A15" s="3">
        <v>999223460967158</v>
      </c>
      <c r="B15" s="1" t="s">
        <v>144</v>
      </c>
      <c r="C15" s="1" t="s">
        <v>213</v>
      </c>
      <c r="D15" s="1" t="s">
        <v>173</v>
      </c>
      <c r="E15" s="1" t="s">
        <v>112</v>
      </c>
      <c r="F15" s="1" t="s">
        <v>144</v>
      </c>
      <c r="G15" s="1" t="s">
        <v>147</v>
      </c>
      <c r="H15" s="1" t="s">
        <v>148</v>
      </c>
      <c r="I15" s="1" t="s">
        <v>174</v>
      </c>
      <c r="J15" s="1" t="s">
        <v>150</v>
      </c>
      <c r="K15" s="1" t="s">
        <v>174</v>
      </c>
      <c r="L15" s="1" t="s">
        <v>174</v>
      </c>
      <c r="M15" s="1" t="s">
        <v>151</v>
      </c>
      <c r="N15" s="1" t="s">
        <v>151</v>
      </c>
      <c r="O15" s="1" t="s">
        <v>152</v>
      </c>
      <c r="P15" s="1" t="s">
        <v>153</v>
      </c>
      <c r="Q15" s="1" t="s">
        <v>154</v>
      </c>
      <c r="R15" s="1" t="s">
        <v>214</v>
      </c>
      <c r="S15" s="1" t="s">
        <v>156</v>
      </c>
      <c r="T15" s="1" t="s">
        <v>157</v>
      </c>
      <c r="U15" s="1" t="s">
        <v>158</v>
      </c>
      <c r="V15" s="1" t="s">
        <v>159</v>
      </c>
    </row>
    <row r="16" s="1" customFormat="1" spans="1:22">
      <c r="A16" s="3">
        <v>999223461261883</v>
      </c>
      <c r="B16" s="1" t="s">
        <v>144</v>
      </c>
      <c r="C16" s="1" t="s">
        <v>215</v>
      </c>
      <c r="D16" s="1" t="s">
        <v>173</v>
      </c>
      <c r="E16" s="1" t="s">
        <v>116</v>
      </c>
      <c r="F16" s="1" t="s">
        <v>144</v>
      </c>
      <c r="G16" s="1" t="s">
        <v>147</v>
      </c>
      <c r="H16" s="1" t="s">
        <v>148</v>
      </c>
      <c r="I16" s="1" t="s">
        <v>174</v>
      </c>
      <c r="J16" s="1" t="s">
        <v>150</v>
      </c>
      <c r="K16" s="1" t="s">
        <v>174</v>
      </c>
      <c r="L16" s="1" t="s">
        <v>174</v>
      </c>
      <c r="M16" s="1" t="s">
        <v>151</v>
      </c>
      <c r="N16" s="1" t="s">
        <v>151</v>
      </c>
      <c r="O16" s="1" t="s">
        <v>152</v>
      </c>
      <c r="P16" s="1" t="s">
        <v>153</v>
      </c>
      <c r="Q16" s="1" t="s">
        <v>154</v>
      </c>
      <c r="R16" s="1" t="s">
        <v>216</v>
      </c>
      <c r="S16" s="1" t="s">
        <v>156</v>
      </c>
      <c r="T16" s="1" t="s">
        <v>157</v>
      </c>
      <c r="U16" s="1" t="s">
        <v>158</v>
      </c>
      <c r="V16" s="1" t="s">
        <v>159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2023-04-18T01:22:56Z</dcterms:created>
  <dcterms:modified xsi:type="dcterms:W3CDTF">2023-04-18T01:26:35Z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BA5CB74A43EB495CAC8D6EECA4704357_12</vt:lpwstr>
  </property>
  <property fmtid="{D5CDD505-2E9C-101B-9397-08002B2CF9AE}" pid="3" name="KSOProductBuildVer">
    <vt:lpwstr>2052-11.1.0.14036</vt:lpwstr>
  </property>
</Properties>
</file>