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<sst xmlns="http://schemas.openxmlformats.org/spreadsheetml/2006/main" count="238" uniqueCount="124">
  <si>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</si>
  <si>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</si>
  <si>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</si>
  <si>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</si>
  <si>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2023-04-18至2023-04-19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</si>
  <si>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</si>
  <si>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</si>
  <si>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</si>
  <si>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</si>
  <si>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</si>
  <si>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</si>
  <si>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</si>
  <si>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</si>
  <si>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</si>
  <si>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</si>
  <si>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</si>
  <si>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</si>
  <si>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</si>
  <si>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</si>
  <si>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</si>
  <si>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¥505.00</t>
  </si>
  <si>
    <t>¥49.00</t>
  </si>
  <si>
    <t>¥456.00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</si>
  <si>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</si>
  <si>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</si>
  <si>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</si>
  <si>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</si>
  <si>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</si>
  <si>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</si>
  <si>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</si>
  <si>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</si>
  <si>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</si>
  <si>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</si>
  <si>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</si>
  <si>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</si>
  <si>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</si>
  <si>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</si>
  <si>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</si>
  <si>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</si>
  <si>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</si>
  <si>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</si>
  <si>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</si>
  <si>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</si>
  <si>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</si>
  <si>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</si>
  <si>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</si>
  <si>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</si>
  <si>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</si>
  <si>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</si>
  <si>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</si>
  <si>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</si>
  <si>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</si>
  <si>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</si>
  <si>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</si>
  <si>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</si>
  <si>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</si>
  <si>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</si>
  <si>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</si>
  <si>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</si>
  <si>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</si>
  <si>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</si>
  <si>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</si>
  <si>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</si>
  <si>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</si>
  <si>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</si>
  <si>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</si>
  <si>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</si>
  <si>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</si>
  <si>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</si>
  <si>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</si>
  <si>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103336272877</t>
  </si>
  <si>
    <t>酒店预付</t>
  </si>
  <si>
    <t>否</t>
  </si>
  <si>
    <t>普通</t>
  </si>
  <si>
    <t>342313133</t>
  </si>
  <si>
    <t>海友良品酒店(北京东四地铁站店)</t>
  </si>
  <si>
    <t>1639468</t>
  </si>
  <si>
    <t>郭亚州</t>
  </si>
  <si>
    <t>2023-04-18</t>
  </si>
  <si>
    <t>2023-04-19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</si>
  <si>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</si>
  <si>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</si>
  <si>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</si>
  <si>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</si>
  <si>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</si>
  <si>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</si>
  <si>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</si>
  <si>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</si>
  <si>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</si>
  <si>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</si>
  <si>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</si>
  <si>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</si>
  <si>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</si>
  <si>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A230420142207911</t>
  </si>
  <si>
    <r>
      <t>总计：</t>
    </r>
    <r>
      <rPr>
        <sz val="10"/>
        <rFont val="Arial"/>
        <charset val="134"/>
      </rPr>
      <t>456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</si>
  <si>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</si>
  <si>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</si>
  <si>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</si>
  <si>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</si>
  <si>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</si>
  <si>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</si>
  <si>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</si>
  <si>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</si>
  <si>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</si>
  <si>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</si>
  <si>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</si>
  <si>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</si>
  <si>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</si>
  <si>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</si>
  <si>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</si>
  <si>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</si>
  <si>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</si>
  <si>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</si>
  <si>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3243218</t>
  </si>
  <si>
    <t>--</t>
  </si>
  <si>
    <t>456.00</t>
  </si>
  <si>
    <t>RMB</t>
  </si>
  <si>
    <t>0</t>
  </si>
  <si>
    <t>0.00</t>
  </si>
  <si>
    <t>汇趣住国内直连</t>
  </si>
  <si>
    <t>01.011247</t>
  </si>
  <si>
    <t>2023-04-18 09:10:45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</si>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</sst>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7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7" t="s">
        <v>19</v>
      </c>
      <c r="K5" s="7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7" t="s">
        <v>19</v>
      </c>
      <c r="K8" s="7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7" t="s">
        <v>19</v>
      </c>
      <c r="K9" s="7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7" t="s">
        <v>19</v>
      </c>
      <c r="K10" s="7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2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3" t="s">
        <v>61</v>
      </c>
      <c r="Y1" s="3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1</v>
      </c>
      <c r="N2" s="5" t="s">
        <v>78</v>
      </c>
      <c r="O2" s="5" t="s">
        <v>78</v>
      </c>
      <c r="P2" s="5" t="s">
        <v>79</v>
      </c>
      <c r="Q2" s="5"/>
      <c r="R2" s="10" t="s">
        <v>20</v>
      </c>
      <c r="S2" s="11" t="s">
        <v>19</v>
      </c>
      <c r="T2" s="5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ht="12.75" customHeight="1" spans="1:32">
      <c r="A3" s="9" t="s">
        <v>82</v>
      </c>
      <c r="B3" s="9"/>
      <c r="C3" s="9" t="s">
        <v>83</v>
      </c>
      <c r="D3" s="9"/>
      <c r="E3" s="9"/>
      <c r="F3" s="9"/>
      <c r="G3" s="9" t="s">
        <v>83</v>
      </c>
      <c r="H3" s="9" t="s">
        <v>83</v>
      </c>
      <c r="I3" s="9" t="s">
        <v>83</v>
      </c>
      <c r="J3" s="9" t="s">
        <v>83</v>
      </c>
      <c r="K3" s="9" t="s">
        <v>83</v>
      </c>
      <c r="L3" s="9" t="s">
        <v>83</v>
      </c>
      <c r="M3" s="9" t="s">
        <v>83</v>
      </c>
      <c r="N3" s="9" t="s">
        <v>83</v>
      </c>
      <c r="O3" s="9" t="s">
        <v>83</v>
      </c>
      <c r="P3" s="9" t="s">
        <v>83</v>
      </c>
      <c r="Q3" s="9"/>
      <c r="R3" s="12" t="s">
        <v>20</v>
      </c>
      <c r="S3" s="12" t="s">
        <v>19</v>
      </c>
      <c r="T3" s="9" t="s">
        <v>83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83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84</v>
      </c>
      <c r="B1" s="3" t="s">
        <v>85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86</v>
      </c>
      <c r="H1" s="3" t="s">
        <v>87</v>
      </c>
      <c r="I1" s="3" t="s">
        <v>13</v>
      </c>
      <c r="J1" s="3" t="s">
        <v>17</v>
      </c>
      <c r="K1" s="3" t="s">
        <v>18</v>
      </c>
      <c r="L1" s="3" t="s">
        <v>88</v>
      </c>
      <c r="M1" s="3" t="s">
        <v>89</v>
      </c>
      <c r="N1" s="3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91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6" sqref="A6:B7"/>
    </sheetView>
  </sheetViews>
  <sheetFormatPr defaultColWidth="8.88888888888889" defaultRowHeight="13.2" outlineLevelRow="6"/>
  <cols>
    <col min="4" max="4" width="9.11111111111111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t="s">
        <v>92</v>
      </c>
    </row>
    <row r="2" ht="14.25" customHeight="1" spans="1:9">
      <c r="A2" s="4" t="s">
        <v>70</v>
      </c>
      <c r="B2" s="5" t="s">
        <v>78</v>
      </c>
      <c r="C2" s="5" t="s">
        <v>79</v>
      </c>
      <c r="D2" s="6">
        <v>456</v>
      </c>
      <c r="E2" t="str">
        <f>VLOOKUP(A2,HOP!A:L,12,0)</f>
        <v>456.00</v>
      </c>
      <c r="F2" t="str">
        <f>VLOOKUP(A2,HOP!A:C,3,0)</f>
        <v>3243218</v>
      </c>
      <c r="G2">
        <f>D2-E2</f>
        <v>0</v>
      </c>
      <c r="H2" t="str">
        <f>$H$1&amp;F2</f>
        <v>,3243218</v>
      </c>
      <c r="I2" t="str">
        <f>VLOOKUP(A2,HOP!A:U,21,0)</f>
        <v>直连</v>
      </c>
    </row>
    <row r="4" ht="15.6" spans="4:4">
      <c r="D4" s="7" t="s">
        <v>22</v>
      </c>
    </row>
    <row r="6" spans="1:2">
      <c r="A6" t="s">
        <v>93</v>
      </c>
      <c r="B6">
        <v>456</v>
      </c>
    </row>
    <row r="7" spans="1:1">
      <c r="A7" s="8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7" sqref="D7"/>
    </sheetView>
  </sheetViews>
  <sheetFormatPr defaultColWidth="8.88888888888889" defaultRowHeight="13.2" outlineLevelRow="1"/>
  <sheetData>
    <row r="1" spans="1:22">
      <c r="A1" s="1" t="s">
        <v>95</v>
      </c>
      <c r="B1" s="1" t="s">
        <v>96</v>
      </c>
      <c r="C1" s="1" t="s">
        <v>97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98</v>
      </c>
      <c r="I1" s="1" t="s">
        <v>99</v>
      </c>
      <c r="J1" s="1" t="s">
        <v>100</v>
      </c>
      <c r="K1" s="1" t="s">
        <v>101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  <c r="Q1" s="1" t="s">
        <v>107</v>
      </c>
      <c r="R1" s="1" t="s">
        <v>108</v>
      </c>
      <c r="S1" s="1" t="s">
        <v>109</v>
      </c>
      <c r="T1" s="1" t="s">
        <v>110</v>
      </c>
      <c r="U1" s="1" t="s">
        <v>111</v>
      </c>
      <c r="V1" s="1" t="s">
        <v>112</v>
      </c>
    </row>
    <row r="2" spans="1:22">
      <c r="A2" s="2" t="s">
        <v>70</v>
      </c>
      <c r="B2" s="2" t="s">
        <v>78</v>
      </c>
      <c r="C2" s="2" t="s">
        <v>113</v>
      </c>
      <c r="D2" s="2" t="s">
        <v>75</v>
      </c>
      <c r="E2" s="2" t="s">
        <v>77</v>
      </c>
      <c r="F2" s="2" t="s">
        <v>78</v>
      </c>
      <c r="G2" s="2" t="s">
        <v>79</v>
      </c>
      <c r="H2" s="2" t="s">
        <v>114</v>
      </c>
      <c r="I2" s="2" t="s">
        <v>115</v>
      </c>
      <c r="J2" s="2" t="s">
        <v>116</v>
      </c>
      <c r="K2" s="2" t="s">
        <v>115</v>
      </c>
      <c r="L2" s="2" t="s">
        <v>115</v>
      </c>
      <c r="M2" s="2" t="s">
        <v>117</v>
      </c>
      <c r="N2" s="2" t="s">
        <v>117</v>
      </c>
      <c r="O2" s="2" t="s">
        <v>118</v>
      </c>
      <c r="P2" s="2" t="s">
        <v>119</v>
      </c>
      <c r="Q2" s="2" t="s">
        <v>120</v>
      </c>
      <c r="R2" s="2" t="s">
        <v>121</v>
      </c>
      <c r="S2" s="2" t="s">
        <v>72</v>
      </c>
      <c r="T2" s="2" t="s">
        <v>34</v>
      </c>
      <c r="U2" s="2" t="s">
        <v>122</v>
      </c>
      <c r="V2" s="2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2023-04-20T06:20:30Z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9839D478E26C45A99559C5963AD8B681_12</vt:lpwstr>
  </property>
</Properties>
</file>