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<sst xmlns="http://schemas.openxmlformats.org/spreadsheetml/2006/main" count="571" uniqueCount="212">
  <si>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</si>
  <si>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</si>
  <si>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</si>
  <si>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</si>
  <si>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</si>
  <si>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</si>
  <si>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</si>
  <si>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</si>
  <si>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</si>
  <si>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</si>
  <si>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</si>
  <si>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</si>
  <si>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</si>
  <si>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</si>
  <si>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</si>
  <si>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</si>
  <si>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</si>
  <si>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</si>
  <si>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</si>
  <si>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</si>
  <si>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</si>
  <si>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</si>
  <si>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</si>
  <si>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</si>
  <si>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</si>
  <si>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999223302388451	</t>
  </si>
  <si>
    <t>Ctrip</t>
  </si>
  <si>
    <t>正常</t>
  </si>
  <si>
    <t>[北京]全季酒店(北京十里河店)(93879603)</t>
  </si>
  <si>
    <t>零压大床房&lt;至多8间&gt;&lt;2人入住&gt;</t>
  </si>
  <si>
    <t>CNY</t>
  </si>
  <si>
    <t>谢欣雨</t>
  </si>
  <si>
    <t>CA13744230420CNY</t>
  </si>
  <si>
    <t>未提现</t>
  </si>
  <si>
    <t>携程开票</t>
  </si>
  <si>
    <t xml:space="preserve">3163428	</t>
  </si>
  <si>
    <t xml:space="preserve">R9003153112203891001	</t>
  </si>
  <si>
    <t>取消</t>
  </si>
  <si>
    <t xml:space="preserve">999223384681263	</t>
  </si>
  <si>
    <t>[台北]台北花园大酒店(Taipei Garden Hotel)(80941308)</t>
  </si>
  <si>
    <t>雅致双床房&lt;至多8间&gt;&lt;2人入住&gt;&lt;早餐&gt;</t>
  </si>
  <si>
    <t>CHOW/ELING</t>
  </si>
  <si>
    <t xml:space="preserve">3177924	</t>
  </si>
  <si>
    <t xml:space="preserve">	</t>
  </si>
  <si>
    <t xml:space="preserve">999223408092150	</t>
  </si>
  <si>
    <t>[南昌]汉庭酒店(南昌西站国体中心店)(93876319)</t>
  </si>
  <si>
    <t>高级大床房&lt;至多8间&gt;&lt;2人入住&gt;</t>
  </si>
  <si>
    <t>丁依涵</t>
  </si>
  <si>
    <t xml:space="preserve">3182702	</t>
  </si>
  <si>
    <t xml:space="preserve">R8916647112876038001	</t>
  </si>
  <si>
    <t xml:space="preserve">999223420960456	</t>
  </si>
  <si>
    <t>[武汉]汉庭酒店（武汉复兴路地铁站店）(80247833)</t>
  </si>
  <si>
    <t>家庭房&lt;至多8间&gt;&lt;2人入住&gt;</t>
  </si>
  <si>
    <t>杨琳琳</t>
  </si>
  <si>
    <t xml:space="preserve">3184770	</t>
  </si>
  <si>
    <t xml:space="preserve">R4300601112919704001	</t>
  </si>
  <si>
    <t xml:space="preserve">999223428384294	</t>
  </si>
  <si>
    <t>[台北]雀客旅馆台北信义(CHECKinn Taipei XhiYi)(91951932)</t>
  </si>
  <si>
    <t>标准双床房(无窗)&lt;至多8间&gt;&lt;2人入住&gt;&lt;早餐&gt;</t>
  </si>
  <si>
    <t>CHENG/HUI WEN</t>
  </si>
  <si>
    <t xml:space="preserve">3186574	</t>
  </si>
  <si>
    <t xml:space="preserve">999223437574683	</t>
  </si>
  <si>
    <t>[成都]全季酒店(成都华西人民南路店)(93874259)</t>
  </si>
  <si>
    <t>商务大床房&lt;至多8间&gt;&lt;2人入住&gt;</t>
  </si>
  <si>
    <t>陈永骞</t>
  </si>
  <si>
    <t xml:space="preserve">3188649	</t>
  </si>
  <si>
    <t xml:space="preserve">R9001195113037357001	</t>
  </si>
  <si>
    <t xml:space="preserve">999223438146576	</t>
  </si>
  <si>
    <t>[深圳]汉庭酒店(深圳西乡桃源地铁站店)(68600664)</t>
  </si>
  <si>
    <t>双床房&lt;至多8间&gt;&lt;2人入住&gt;</t>
  </si>
  <si>
    <t>李昀真</t>
  </si>
  <si>
    <t xml:space="preserve">3188862	</t>
  </si>
  <si>
    <t xml:space="preserve">R5181022113046403001	</t>
  </si>
  <si>
    <t xml:space="preserve">999223455367576	</t>
  </si>
  <si>
    <t>[宁波]宁波金港大酒店(76479570)</t>
  </si>
  <si>
    <t>江景大床房&lt;2人入住&gt;&lt;早餐&gt;</t>
  </si>
  <si>
    <t>宋冬雷</t>
  </si>
  <si>
    <t xml:space="preserve">3191575	</t>
  </si>
  <si>
    <t xml:space="preserve">999223455513743	</t>
  </si>
  <si>
    <t>[都江堰]汉庭酒店(都江堰店)(93871071)</t>
  </si>
  <si>
    <t>豪华大床房&lt;至多8间&gt;&lt;2人入住&gt;</t>
  </si>
  <si>
    <t>杜林森</t>
  </si>
  <si>
    <t xml:space="preserve">3191597	</t>
  </si>
  <si>
    <t xml:space="preserve">R6118302113145957001	</t>
  </si>
  <si>
    <t xml:space="preserve">999223469767116	</t>
  </si>
  <si>
    <t>[杭州]全季酒店(杭州滨江东信大道店)(93876140)</t>
  </si>
  <si>
    <t>零压—高级大床房&lt;至多8间&gt;&lt;2人入住&gt;</t>
  </si>
  <si>
    <t>雷森</t>
  </si>
  <si>
    <t xml:space="preserve">3194653	</t>
  </si>
  <si>
    <t xml:space="preserve">R8915998113236131001	</t>
  </si>
  <si>
    <t xml:space="preserve">999223473503261	</t>
  </si>
  <si>
    <t>[道真]道真两江假日丽呈酒店(82807418)</t>
  </si>
  <si>
    <t>高级大床房&lt;至多8间&gt;&lt;90天内可预订&gt;&lt;2人入住&gt;&lt;早餐&gt;</t>
  </si>
  <si>
    <t>夏浪,白巧娥</t>
  </si>
  <si>
    <t xml:space="preserve">3195358	</t>
  </si>
  <si>
    <t xml:space="preserve">4574422	</t>
  </si>
  <si>
    <t xml:space="preserve">999223476803150	</t>
  </si>
  <si>
    <t>[天津]格林豪泰(天津中北大道店)(93870831)</t>
  </si>
  <si>
    <t>时尚高级大床房&lt;至多8间&gt;&lt;2人入住&gt;</t>
  </si>
  <si>
    <t>刘荣荣</t>
  </si>
  <si>
    <t xml:space="preserve">3196610	</t>
  </si>
  <si>
    <t xml:space="preserve">(GRT)84905509;	</t>
  </si>
  <si>
    <t xml:space="preserve">999223482960023	</t>
  </si>
  <si>
    <t>高级双床房&lt;至多8间&gt;&lt;90天内可预订&gt;&lt;2人入住&gt;&lt;早餐&gt;</t>
  </si>
  <si>
    <t>韩贞强</t>
  </si>
  <si>
    <t xml:space="preserve">3197089	</t>
  </si>
  <si>
    <t xml:space="preserve">4579195	</t>
  </si>
  <si>
    <t xml:space="preserve">999223485527113	</t>
  </si>
  <si>
    <t>[南京]格林豪泰智选酒店(南京钟灵街地铁站店)(80245894)</t>
  </si>
  <si>
    <t>大床房&lt;至多8间&gt;&lt;2人入住&gt;</t>
  </si>
  <si>
    <t>刘状</t>
  </si>
  <si>
    <t xml:space="preserve">3197495	</t>
  </si>
  <si>
    <t xml:space="preserve">(GRT)84918329;	</t>
  </si>
  <si>
    <t xml:space="preserve">999223488787097	</t>
  </si>
  <si>
    <t>[南京]海友酒店(南京珠江路店)(93871147)</t>
  </si>
  <si>
    <t>赵素英</t>
  </si>
  <si>
    <t xml:space="preserve">3198104	</t>
  </si>
  <si>
    <t xml:space="preserve">R2100181113340748001	</t>
  </si>
  <si>
    <t xml:space="preserve">999223488823820	</t>
  </si>
  <si>
    <t>赵峰</t>
  </si>
  <si>
    <t xml:space="preserve">3198121	</t>
  </si>
  <si>
    <t xml:space="preserve">R2100181113341025001	</t>
  </si>
  <si>
    <t>退单</t>
  </si>
  <si>
    <t>，</t>
  </si>
  <si>
    <t>4685 CNY</t>
  </si>
  <si>
    <t>A230420092429481</t>
  </si>
  <si>
    <t>总计：4685元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</si>
  <si>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</si>
  <si>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</si>
  <si>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</si>
  <si>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</si>
  <si>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</si>
  <si>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</si>
  <si>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</si>
  <si>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</si>
  <si>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</si>
  <si>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</si>
  <si>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</si>
  <si>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</si>
  <si>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</si>
  <si>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</si>
  <si>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</si>
  <si>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</si>
  <si>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</si>
  <si>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</si>
  <si>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</si>
  <si>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2023-04-04</t>
  </si>
  <si>
    <t>3198104</t>
  </si>
  <si>
    <t>海友酒店(南京珠江路店)</t>
  </si>
  <si>
    <t>2023-04-05</t>
  </si>
  <si>
    <t>退房日月结</t>
  </si>
  <si>
    <t>219.00</t>
  </si>
  <si>
    <t>RMB</t>
  </si>
  <si>
    <t>0.00</t>
  </si>
  <si>
    <t>-219</t>
  </si>
  <si>
    <t>携程汇登国内直连</t>
  </si>
  <si>
    <t>01.011264</t>
  </si>
  <si>
    <t>2023-04-04 19:32:31</t>
  </si>
  <si>
    <t>否</t>
  </si>
  <si>
    <t>广州汇登信息科技有限公司</t>
  </si>
  <si>
    <t>直连</t>
  </si>
  <si>
    <t>中国</t>
  </si>
  <si>
    <t>2023-04-03</t>
  </si>
  <si>
    <t>3195358</t>
  </si>
  <si>
    <t>道真两江假日丽呈酒店</t>
  </si>
  <si>
    <t>506.00</t>
  </si>
  <si>
    <t>0</t>
  </si>
  <si>
    <t>2023-04-03 19:06:49</t>
  </si>
  <si>
    <t>3194653</t>
  </si>
  <si>
    <t>全季酒店(杭州滨江东信大道店)</t>
  </si>
  <si>
    <t>359.00</t>
  </si>
  <si>
    <t>2023-04-03 14:28:54</t>
  </si>
  <si>
    <t>3197089</t>
  </si>
  <si>
    <t>252.00</t>
  </si>
  <si>
    <t>2023-04-04 12:16:50</t>
  </si>
  <si>
    <t>3197400</t>
  </si>
  <si>
    <t>全季酒店(成都华西人民南路店)</t>
  </si>
  <si>
    <t>2023-04-04 14:30:20</t>
  </si>
  <si>
    <t>2023-04-01</t>
  </si>
  <si>
    <t>3188649</t>
  </si>
  <si>
    <t>360.00</t>
  </si>
  <si>
    <t>2023-04-01 07:15:59</t>
  </si>
  <si>
    <t>2023-03-31</t>
  </si>
  <si>
    <t>3186574</t>
  </si>
  <si>
    <t>雀客旅馆台北信义</t>
  </si>
  <si>
    <t>CHENG HUI WEN</t>
  </si>
  <si>
    <t>749.00</t>
  </si>
  <si>
    <t>2023-03-31 14:59:59</t>
  </si>
  <si>
    <t>3197495</t>
  </si>
  <si>
    <t>格林豪泰智选酒店(南京钟灵街地铁站店)</t>
  </si>
  <si>
    <t>160.00</t>
  </si>
  <si>
    <t>2023-04-04 15:07:41</t>
  </si>
  <si>
    <t>2023-03-28</t>
  </si>
  <si>
    <t>3177924</t>
  </si>
  <si>
    <t>台北花园大酒店</t>
  </si>
  <si>
    <t>CHOW ELING</t>
  </si>
  <si>
    <t>1365.00</t>
  </si>
  <si>
    <t>2023-03-28 14:31:31</t>
  </si>
  <si>
    <t>2023-04-02</t>
  </si>
  <si>
    <t>3191575</t>
  </si>
  <si>
    <t>宁波金港大酒店</t>
  </si>
  <si>
    <t>285.00</t>
  </si>
  <si>
    <t>2023-04-02 13:14:25</t>
  </si>
  <si>
    <t>3188862</t>
  </si>
  <si>
    <t>汉庭酒店(深圳西乡桃源地铁站店)</t>
  </si>
  <si>
    <t>204.00</t>
  </si>
  <si>
    <t>2023-04-01 09:46:45</t>
  </si>
  <si>
    <t>2023-03-30</t>
  </si>
  <si>
    <t>3184770</t>
  </si>
  <si>
    <t>汉庭酒店（武汉复兴路地铁站店）</t>
  </si>
  <si>
    <t>445.00</t>
  </si>
  <si>
    <t>2023-03-30 22:35:06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</si>
</sst>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45017</v>
      </c>
      <c r="G2" s="7">
        <v>45021</v>
      </c>
      <c r="H2" s="5">
        <v>1</v>
      </c>
      <c r="I2" s="5">
        <v>4</v>
      </c>
      <c r="J2" s="5">
        <v>4</v>
      </c>
      <c r="K2" s="5" t="s">
        <v>30</v>
      </c>
      <c r="L2" s="5">
        <v>1732</v>
      </c>
      <c r="M2" s="5">
        <v>1732</v>
      </c>
      <c r="N2" s="5" t="s">
        <v>31</v>
      </c>
      <c r="O2" s="5" t="s">
        <v>32</v>
      </c>
      <c r="P2" s="5" t="s">
        <v>33</v>
      </c>
      <c r="Q2" s="5">
        <v>0</v>
      </c>
      <c r="R2" s="8">
        <v>45007</v>
      </c>
      <c r="S2" s="7">
        <v>45036</v>
      </c>
      <c r="T2" s="5" t="s">
        <v>34</v>
      </c>
      <c r="U2" s="5">
        <v>1732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45017</v>
      </c>
      <c r="G3" s="7">
        <v>45021</v>
      </c>
      <c r="H3" s="5">
        <v>1</v>
      </c>
      <c r="I3" s="5">
        <v>4</v>
      </c>
      <c r="J3" s="5">
        <v>4</v>
      </c>
      <c r="K3" s="5" t="s">
        <v>30</v>
      </c>
      <c r="L3" s="5">
        <v>-1732</v>
      </c>
      <c r="M3" s="5">
        <v>-1732</v>
      </c>
      <c r="N3" s="5" t="s">
        <v>31</v>
      </c>
      <c r="O3" s="5" t="s">
        <v>32</v>
      </c>
      <c r="P3" s="5" t="s">
        <v>33</v>
      </c>
      <c r="Q3" s="5">
        <v>0</v>
      </c>
      <c r="R3" s="8">
        <v>45007</v>
      </c>
      <c r="S3" s="7">
        <v>45036</v>
      </c>
      <c r="T3" s="5" t="s">
        <v>34</v>
      </c>
      <c r="U3" s="5">
        <v>-1732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45020</v>
      </c>
      <c r="G4" s="7">
        <v>45021</v>
      </c>
      <c r="H4" s="5">
        <v>1</v>
      </c>
      <c r="I4" s="5">
        <v>1</v>
      </c>
      <c r="J4" s="5">
        <v>1</v>
      </c>
      <c r="K4" s="5" t="s">
        <v>30</v>
      </c>
      <c r="L4" s="5">
        <v>1365</v>
      </c>
      <c r="M4" s="5">
        <v>1365</v>
      </c>
      <c r="N4" s="5" t="s">
        <v>41</v>
      </c>
      <c r="O4" s="5" t="s">
        <v>32</v>
      </c>
      <c r="P4" s="5" t="s">
        <v>33</v>
      </c>
      <c r="Q4" s="5">
        <v>0</v>
      </c>
      <c r="R4" s="8">
        <v>45013</v>
      </c>
      <c r="S4" s="7">
        <v>45036</v>
      </c>
      <c r="T4" s="5" t="s">
        <v>34</v>
      </c>
      <c r="U4" s="5">
        <v>1365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45020</v>
      </c>
      <c r="G5" s="7">
        <v>45021</v>
      </c>
      <c r="H5" s="5">
        <v>1</v>
      </c>
      <c r="I5" s="5">
        <v>1</v>
      </c>
      <c r="J5" s="5">
        <v>1</v>
      </c>
      <c r="K5" s="5" t="s">
        <v>30</v>
      </c>
      <c r="L5" s="5">
        <v>196</v>
      </c>
      <c r="M5" s="5">
        <v>196</v>
      </c>
      <c r="N5" s="5" t="s">
        <v>47</v>
      </c>
      <c r="O5" s="5" t="s">
        <v>32</v>
      </c>
      <c r="P5" s="5" t="s">
        <v>33</v>
      </c>
      <c r="Q5" s="5">
        <v>0</v>
      </c>
      <c r="R5" s="8">
        <v>45015</v>
      </c>
      <c r="S5" s="7">
        <v>45036</v>
      </c>
      <c r="T5" s="5" t="s">
        <v>34</v>
      </c>
      <c r="U5" s="5">
        <v>196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45019</v>
      </c>
      <c r="G6" s="7">
        <v>45021</v>
      </c>
      <c r="H6" s="5">
        <v>1</v>
      </c>
      <c r="I6" s="5">
        <v>2</v>
      </c>
      <c r="J6" s="5">
        <v>2</v>
      </c>
      <c r="K6" s="5" t="s">
        <v>30</v>
      </c>
      <c r="L6" s="5">
        <v>445</v>
      </c>
      <c r="M6" s="5">
        <v>445</v>
      </c>
      <c r="N6" s="5" t="s">
        <v>53</v>
      </c>
      <c r="O6" s="5" t="s">
        <v>32</v>
      </c>
      <c r="P6" s="5" t="s">
        <v>33</v>
      </c>
      <c r="Q6" s="5">
        <v>0</v>
      </c>
      <c r="R6" s="8">
        <v>45015</v>
      </c>
      <c r="S6" s="7">
        <v>45036</v>
      </c>
      <c r="T6" s="5" t="s">
        <v>34</v>
      </c>
      <c r="U6" s="5">
        <v>445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45020</v>
      </c>
      <c r="G7" s="7">
        <v>45021</v>
      </c>
      <c r="H7" s="5">
        <v>1</v>
      </c>
      <c r="I7" s="5">
        <v>1</v>
      </c>
      <c r="J7" s="5">
        <v>1</v>
      </c>
      <c r="K7" s="5" t="s">
        <v>30</v>
      </c>
      <c r="L7" s="5">
        <v>749</v>
      </c>
      <c r="M7" s="5">
        <v>749</v>
      </c>
      <c r="N7" s="5" t="s">
        <v>59</v>
      </c>
      <c r="O7" s="5" t="s">
        <v>32</v>
      </c>
      <c r="P7" s="5" t="s">
        <v>33</v>
      </c>
      <c r="Q7" s="5">
        <v>0</v>
      </c>
      <c r="R7" s="8">
        <v>45016</v>
      </c>
      <c r="S7" s="7">
        <v>45036</v>
      </c>
      <c r="T7" s="5" t="s">
        <v>34</v>
      </c>
      <c r="U7" s="5">
        <v>749</v>
      </c>
      <c r="V7" s="5">
        <v>0</v>
      </c>
      <c r="W7" s="5">
        <v>0</v>
      </c>
      <c r="X7" s="5" t="s">
        <v>60</v>
      </c>
      <c r="Y7" s="5" t="s">
        <v>43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45020</v>
      </c>
      <c r="G8" s="7">
        <v>45021</v>
      </c>
      <c r="H8" s="5">
        <v>1</v>
      </c>
      <c r="I8" s="5">
        <v>1</v>
      </c>
      <c r="J8" s="5">
        <v>1</v>
      </c>
      <c r="K8" s="5" t="s">
        <v>30</v>
      </c>
      <c r="L8" s="5">
        <v>360</v>
      </c>
      <c r="M8" s="5">
        <v>360</v>
      </c>
      <c r="N8" s="5" t="s">
        <v>64</v>
      </c>
      <c r="O8" s="5" t="s">
        <v>32</v>
      </c>
      <c r="P8" s="5" t="s">
        <v>33</v>
      </c>
      <c r="Q8" s="5">
        <v>0</v>
      </c>
      <c r="R8" s="8">
        <v>45017</v>
      </c>
      <c r="S8" s="7">
        <v>45036</v>
      </c>
      <c r="T8" s="5" t="s">
        <v>34</v>
      </c>
      <c r="U8" s="5">
        <v>360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68</v>
      </c>
      <c r="E9" s="5" t="s">
        <v>69</v>
      </c>
      <c r="F9" s="7">
        <v>45020</v>
      </c>
      <c r="G9" s="7">
        <v>45021</v>
      </c>
      <c r="H9" s="5">
        <v>1</v>
      </c>
      <c r="I9" s="5">
        <v>1</v>
      </c>
      <c r="J9" s="5">
        <v>1</v>
      </c>
      <c r="K9" s="5" t="s">
        <v>30</v>
      </c>
      <c r="L9" s="5">
        <v>204</v>
      </c>
      <c r="M9" s="5">
        <v>204</v>
      </c>
      <c r="N9" s="5" t="s">
        <v>70</v>
      </c>
      <c r="O9" s="5" t="s">
        <v>32</v>
      </c>
      <c r="P9" s="5" t="s">
        <v>33</v>
      </c>
      <c r="Q9" s="5">
        <v>0</v>
      </c>
      <c r="R9" s="8">
        <v>45017</v>
      </c>
      <c r="S9" s="7">
        <v>45036</v>
      </c>
      <c r="T9" s="5" t="s">
        <v>34</v>
      </c>
      <c r="U9" s="5">
        <v>204</v>
      </c>
      <c r="V9" s="5">
        <v>0</v>
      </c>
      <c r="W9" s="5">
        <v>0</v>
      </c>
      <c r="X9" s="5" t="s">
        <v>71</v>
      </c>
      <c r="Y9" s="5" t="s">
        <v>72</v>
      </c>
    </row>
    <row r="10" s="5" customFormat="1" spans="1:25">
      <c r="A10" s="5" t="s">
        <v>73</v>
      </c>
      <c r="B10" s="5" t="s">
        <v>26</v>
      </c>
      <c r="C10" s="5" t="s">
        <v>27</v>
      </c>
      <c r="D10" s="5" t="s">
        <v>74</v>
      </c>
      <c r="E10" s="5" t="s">
        <v>75</v>
      </c>
      <c r="F10" s="7">
        <v>45020</v>
      </c>
      <c r="G10" s="7">
        <v>45021</v>
      </c>
      <c r="H10" s="5">
        <v>1</v>
      </c>
      <c r="I10" s="5">
        <v>1</v>
      </c>
      <c r="J10" s="5">
        <v>1</v>
      </c>
      <c r="K10" s="5" t="s">
        <v>30</v>
      </c>
      <c r="L10" s="5">
        <v>285</v>
      </c>
      <c r="M10" s="5">
        <v>285</v>
      </c>
      <c r="N10" s="5" t="s">
        <v>76</v>
      </c>
      <c r="O10" s="5" t="s">
        <v>32</v>
      </c>
      <c r="P10" s="5" t="s">
        <v>33</v>
      </c>
      <c r="Q10" s="5">
        <v>0</v>
      </c>
      <c r="R10" s="8">
        <v>45018</v>
      </c>
      <c r="S10" s="7">
        <v>45036</v>
      </c>
      <c r="T10" s="5" t="s">
        <v>34</v>
      </c>
      <c r="U10" s="5">
        <v>285</v>
      </c>
      <c r="V10" s="5">
        <v>0</v>
      </c>
      <c r="W10" s="5">
        <v>0</v>
      </c>
      <c r="X10" s="5" t="s">
        <v>77</v>
      </c>
      <c r="Y10" s="5" t="s">
        <v>43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45019</v>
      </c>
      <c r="G11" s="7">
        <v>45021</v>
      </c>
      <c r="H11" s="5">
        <v>1</v>
      </c>
      <c r="I11" s="5">
        <v>2</v>
      </c>
      <c r="J11" s="5">
        <v>2</v>
      </c>
      <c r="K11" s="5" t="s">
        <v>30</v>
      </c>
      <c r="L11" s="5">
        <v>401</v>
      </c>
      <c r="M11" s="5">
        <v>401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45018</v>
      </c>
      <c r="S11" s="7">
        <v>45036</v>
      </c>
      <c r="T11" s="5" t="s">
        <v>34</v>
      </c>
      <c r="U11" s="5">
        <v>401</v>
      </c>
      <c r="V11" s="5">
        <v>0</v>
      </c>
      <c r="W11" s="5">
        <v>0</v>
      </c>
      <c r="X11" s="5" t="s">
        <v>82</v>
      </c>
      <c r="Y11" s="5" t="s">
        <v>83</v>
      </c>
    </row>
    <row r="12" s="5" customFormat="1" spans="1:25">
      <c r="A12" s="5" t="s">
        <v>78</v>
      </c>
      <c r="B12" s="5" t="s">
        <v>26</v>
      </c>
      <c r="C12" s="5" t="s">
        <v>37</v>
      </c>
      <c r="D12" s="5" t="s">
        <v>79</v>
      </c>
      <c r="E12" s="5" t="s">
        <v>80</v>
      </c>
      <c r="F12" s="7">
        <v>45019</v>
      </c>
      <c r="G12" s="7">
        <v>45021</v>
      </c>
      <c r="H12" s="5">
        <v>1</v>
      </c>
      <c r="I12" s="5">
        <v>2</v>
      </c>
      <c r="J12" s="5">
        <v>2</v>
      </c>
      <c r="K12" s="5" t="s">
        <v>30</v>
      </c>
      <c r="L12" s="5">
        <v>-401</v>
      </c>
      <c r="M12" s="5">
        <v>-401</v>
      </c>
      <c r="N12" s="5" t="s">
        <v>81</v>
      </c>
      <c r="O12" s="5" t="s">
        <v>32</v>
      </c>
      <c r="P12" s="5" t="s">
        <v>33</v>
      </c>
      <c r="Q12" s="5">
        <v>0</v>
      </c>
      <c r="R12" s="8">
        <v>45018</v>
      </c>
      <c r="S12" s="7">
        <v>45036</v>
      </c>
      <c r="T12" s="5" t="s">
        <v>34</v>
      </c>
      <c r="U12" s="5">
        <v>-401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85</v>
      </c>
      <c r="E13" s="5" t="s">
        <v>86</v>
      </c>
      <c r="F13" s="7">
        <v>45020</v>
      </c>
      <c r="G13" s="7">
        <v>45021</v>
      </c>
      <c r="H13" s="5">
        <v>1</v>
      </c>
      <c r="I13" s="5">
        <v>1</v>
      </c>
      <c r="J13" s="5">
        <v>1</v>
      </c>
      <c r="K13" s="5" t="s">
        <v>30</v>
      </c>
      <c r="L13" s="5">
        <v>359</v>
      </c>
      <c r="M13" s="5">
        <v>359</v>
      </c>
      <c r="N13" s="5" t="s">
        <v>87</v>
      </c>
      <c r="O13" s="5" t="s">
        <v>32</v>
      </c>
      <c r="P13" s="5" t="s">
        <v>33</v>
      </c>
      <c r="Q13" s="5">
        <v>0</v>
      </c>
      <c r="R13" s="8">
        <v>45019</v>
      </c>
      <c r="S13" s="7">
        <v>45036</v>
      </c>
      <c r="T13" s="5" t="s">
        <v>34</v>
      </c>
      <c r="U13" s="5">
        <v>359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7">
        <v>45020</v>
      </c>
      <c r="G14" s="7">
        <v>45021</v>
      </c>
      <c r="H14" s="5">
        <v>2</v>
      </c>
      <c r="I14" s="5">
        <v>1</v>
      </c>
      <c r="J14" s="5">
        <v>2</v>
      </c>
      <c r="K14" s="5" t="s">
        <v>30</v>
      </c>
      <c r="L14" s="5">
        <v>506</v>
      </c>
      <c r="M14" s="5">
        <v>506</v>
      </c>
      <c r="N14" s="5" t="s">
        <v>93</v>
      </c>
      <c r="O14" s="5" t="s">
        <v>32</v>
      </c>
      <c r="P14" s="5" t="s">
        <v>33</v>
      </c>
      <c r="Q14" s="5">
        <v>0</v>
      </c>
      <c r="R14" s="8">
        <v>45019</v>
      </c>
      <c r="S14" s="7">
        <v>45036</v>
      </c>
      <c r="T14" s="5" t="s">
        <v>34</v>
      </c>
      <c r="U14" s="5">
        <v>506</v>
      </c>
      <c r="V14" s="5">
        <v>0</v>
      </c>
      <c r="W14" s="5">
        <v>0</v>
      </c>
      <c r="X14" s="5" t="s">
        <v>94</v>
      </c>
      <c r="Y14" s="5" t="s">
        <v>95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97</v>
      </c>
      <c r="E15" s="5" t="s">
        <v>98</v>
      </c>
      <c r="F15" s="7">
        <v>45020</v>
      </c>
      <c r="G15" s="7">
        <v>45021</v>
      </c>
      <c r="H15" s="5">
        <v>1</v>
      </c>
      <c r="I15" s="5">
        <v>1</v>
      </c>
      <c r="J15" s="5">
        <v>1</v>
      </c>
      <c r="K15" s="5" t="s">
        <v>30</v>
      </c>
      <c r="L15" s="5">
        <v>172</v>
      </c>
      <c r="M15" s="5">
        <v>172</v>
      </c>
      <c r="N15" s="5" t="s">
        <v>99</v>
      </c>
      <c r="O15" s="5" t="s">
        <v>32</v>
      </c>
      <c r="P15" s="5" t="s">
        <v>33</v>
      </c>
      <c r="Q15" s="5">
        <v>0</v>
      </c>
      <c r="R15" s="8">
        <v>45020</v>
      </c>
      <c r="S15" s="7">
        <v>45036</v>
      </c>
      <c r="T15" s="5" t="s">
        <v>34</v>
      </c>
      <c r="U15" s="5">
        <v>172</v>
      </c>
      <c r="V15" s="5">
        <v>0</v>
      </c>
      <c r="W15" s="5">
        <v>0</v>
      </c>
      <c r="X15" s="5" t="s">
        <v>100</v>
      </c>
      <c r="Y15" s="5" t="s">
        <v>101</v>
      </c>
    </row>
    <row r="16" s="5" customFormat="1" spans="1:25">
      <c r="A16" s="5" t="s">
        <v>102</v>
      </c>
      <c r="B16" s="5" t="s">
        <v>26</v>
      </c>
      <c r="C16" s="5" t="s">
        <v>27</v>
      </c>
      <c r="D16" s="5" t="s">
        <v>91</v>
      </c>
      <c r="E16" s="5" t="s">
        <v>103</v>
      </c>
      <c r="F16" s="7">
        <v>45020</v>
      </c>
      <c r="G16" s="7">
        <v>45021</v>
      </c>
      <c r="H16" s="5">
        <v>1</v>
      </c>
      <c r="I16" s="5">
        <v>1</v>
      </c>
      <c r="J16" s="5">
        <v>1</v>
      </c>
      <c r="K16" s="5" t="s">
        <v>30</v>
      </c>
      <c r="L16" s="5">
        <v>252</v>
      </c>
      <c r="M16" s="5">
        <v>252</v>
      </c>
      <c r="N16" s="5" t="s">
        <v>104</v>
      </c>
      <c r="O16" s="5" t="s">
        <v>32</v>
      </c>
      <c r="P16" s="5" t="s">
        <v>33</v>
      </c>
      <c r="Q16" s="5">
        <v>0</v>
      </c>
      <c r="R16" s="8">
        <v>45020</v>
      </c>
      <c r="S16" s="7">
        <v>45036</v>
      </c>
      <c r="T16" s="5" t="s">
        <v>34</v>
      </c>
      <c r="U16" s="5">
        <v>252</v>
      </c>
      <c r="V16" s="5">
        <v>0</v>
      </c>
      <c r="W16" s="5">
        <v>0</v>
      </c>
      <c r="X16" s="5" t="s">
        <v>105</v>
      </c>
      <c r="Y16" s="5" t="s">
        <v>106</v>
      </c>
    </row>
    <row r="17" s="5" customFormat="1" spans="1:25">
      <c r="A17" s="5" t="s">
        <v>96</v>
      </c>
      <c r="B17" s="5" t="s">
        <v>26</v>
      </c>
      <c r="C17" s="5" t="s">
        <v>37</v>
      </c>
      <c r="D17" s="5" t="s">
        <v>97</v>
      </c>
      <c r="E17" s="5" t="s">
        <v>98</v>
      </c>
      <c r="F17" s="7">
        <v>45020</v>
      </c>
      <c r="G17" s="7">
        <v>45021</v>
      </c>
      <c r="H17" s="5">
        <v>1</v>
      </c>
      <c r="I17" s="5">
        <v>1</v>
      </c>
      <c r="J17" s="5">
        <v>1</v>
      </c>
      <c r="K17" s="5" t="s">
        <v>30</v>
      </c>
      <c r="L17" s="5">
        <v>-172</v>
      </c>
      <c r="M17" s="5">
        <v>-172</v>
      </c>
      <c r="N17" s="5" t="s">
        <v>99</v>
      </c>
      <c r="O17" s="5" t="s">
        <v>32</v>
      </c>
      <c r="P17" s="5" t="s">
        <v>33</v>
      </c>
      <c r="Q17" s="5">
        <v>0</v>
      </c>
      <c r="R17" s="8">
        <v>45020</v>
      </c>
      <c r="S17" s="7">
        <v>45036</v>
      </c>
      <c r="T17" s="5" t="s">
        <v>34</v>
      </c>
      <c r="U17" s="5">
        <v>-172</v>
      </c>
      <c r="V17" s="5">
        <v>0</v>
      </c>
      <c r="W17" s="5">
        <v>0</v>
      </c>
      <c r="X17" s="5" t="s">
        <v>100</v>
      </c>
      <c r="Y17" s="5" t="s">
        <v>101</v>
      </c>
    </row>
    <row r="18" s="5" customFormat="1" spans="1:25">
      <c r="A18" s="5" t="s">
        <v>44</v>
      </c>
      <c r="B18" s="5" t="s">
        <v>26</v>
      </c>
      <c r="C18" s="5" t="s">
        <v>37</v>
      </c>
      <c r="D18" s="5" t="s">
        <v>45</v>
      </c>
      <c r="E18" s="5" t="s">
        <v>46</v>
      </c>
      <c r="F18" s="7">
        <v>45020</v>
      </c>
      <c r="G18" s="7">
        <v>45021</v>
      </c>
      <c r="H18" s="5">
        <v>1</v>
      </c>
      <c r="I18" s="5">
        <v>1</v>
      </c>
      <c r="J18" s="5">
        <v>1</v>
      </c>
      <c r="K18" s="5" t="s">
        <v>30</v>
      </c>
      <c r="L18" s="5">
        <v>-196</v>
      </c>
      <c r="M18" s="5">
        <v>-196</v>
      </c>
      <c r="N18" s="5" t="s">
        <v>47</v>
      </c>
      <c r="O18" s="5" t="s">
        <v>32</v>
      </c>
      <c r="P18" s="5" t="s">
        <v>33</v>
      </c>
      <c r="Q18" s="5">
        <v>0</v>
      </c>
      <c r="R18" s="8">
        <v>45015</v>
      </c>
      <c r="S18" s="7">
        <v>45036</v>
      </c>
      <c r="T18" s="5" t="s">
        <v>34</v>
      </c>
      <c r="U18" s="5">
        <v>-196</v>
      </c>
      <c r="V18" s="5">
        <v>0</v>
      </c>
      <c r="W18" s="5">
        <v>0</v>
      </c>
      <c r="X18" s="5" t="s">
        <v>48</v>
      </c>
      <c r="Y18" s="5" t="s">
        <v>49</v>
      </c>
    </row>
    <row r="19" s="5" customFormat="1" spans="1:25">
      <c r="A19" s="5" t="s">
        <v>107</v>
      </c>
      <c r="B19" s="5" t="s">
        <v>26</v>
      </c>
      <c r="C19" s="5" t="s">
        <v>27</v>
      </c>
      <c r="D19" s="5" t="s">
        <v>108</v>
      </c>
      <c r="E19" s="5" t="s">
        <v>109</v>
      </c>
      <c r="F19" s="7">
        <v>45020</v>
      </c>
      <c r="G19" s="7">
        <v>45021</v>
      </c>
      <c r="H19" s="5">
        <v>1</v>
      </c>
      <c r="I19" s="5">
        <v>1</v>
      </c>
      <c r="J19" s="5">
        <v>1</v>
      </c>
      <c r="K19" s="5" t="s">
        <v>30</v>
      </c>
      <c r="L19" s="5">
        <v>160</v>
      </c>
      <c r="M19" s="5">
        <v>160</v>
      </c>
      <c r="N19" s="5" t="s">
        <v>110</v>
      </c>
      <c r="O19" s="5" t="s">
        <v>32</v>
      </c>
      <c r="P19" s="5" t="s">
        <v>33</v>
      </c>
      <c r="Q19" s="5">
        <v>0</v>
      </c>
      <c r="R19" s="8">
        <v>45020</v>
      </c>
      <c r="S19" s="7">
        <v>45036</v>
      </c>
      <c r="T19" s="5" t="s">
        <v>34</v>
      </c>
      <c r="U19" s="5">
        <v>160</v>
      </c>
      <c r="V19" s="5">
        <v>0</v>
      </c>
      <c r="W19" s="5">
        <v>0</v>
      </c>
      <c r="X19" s="5" t="s">
        <v>111</v>
      </c>
      <c r="Y19" s="5" t="s">
        <v>112</v>
      </c>
    </row>
    <row r="20" s="5" customFormat="1" spans="1:25">
      <c r="A20" s="5" t="s">
        <v>113</v>
      </c>
      <c r="B20" s="5" t="s">
        <v>26</v>
      </c>
      <c r="C20" s="5" t="s">
        <v>27</v>
      </c>
      <c r="D20" s="5" t="s">
        <v>114</v>
      </c>
      <c r="E20" s="5" t="s">
        <v>46</v>
      </c>
      <c r="F20" s="7">
        <v>45020</v>
      </c>
      <c r="G20" s="7">
        <v>45021</v>
      </c>
      <c r="H20" s="5">
        <v>1</v>
      </c>
      <c r="I20" s="5">
        <v>1</v>
      </c>
      <c r="J20" s="5">
        <v>1</v>
      </c>
      <c r="K20" s="5" t="s">
        <v>30</v>
      </c>
      <c r="L20" s="5">
        <v>219</v>
      </c>
      <c r="M20" s="5">
        <v>219</v>
      </c>
      <c r="N20" s="5" t="s">
        <v>115</v>
      </c>
      <c r="O20" s="5" t="s">
        <v>32</v>
      </c>
      <c r="P20" s="5" t="s">
        <v>33</v>
      </c>
      <c r="Q20" s="5">
        <v>0</v>
      </c>
      <c r="R20" s="8">
        <v>45020</v>
      </c>
      <c r="S20" s="7">
        <v>45036</v>
      </c>
      <c r="T20" s="5" t="s">
        <v>34</v>
      </c>
      <c r="U20" s="5">
        <v>219</v>
      </c>
      <c r="V20" s="5">
        <v>0</v>
      </c>
      <c r="W20" s="5">
        <v>0</v>
      </c>
      <c r="X20" s="5" t="s">
        <v>116</v>
      </c>
      <c r="Y20" s="5" t="s">
        <v>117</v>
      </c>
    </row>
    <row r="21" s="5" customFormat="1" spans="1:25">
      <c r="A21" s="5" t="s">
        <v>118</v>
      </c>
      <c r="B21" s="5" t="s">
        <v>26</v>
      </c>
      <c r="C21" s="5" t="s">
        <v>27</v>
      </c>
      <c r="D21" s="5" t="s">
        <v>114</v>
      </c>
      <c r="E21" s="5" t="s">
        <v>46</v>
      </c>
      <c r="F21" s="7">
        <v>45020</v>
      </c>
      <c r="G21" s="7">
        <v>45021</v>
      </c>
      <c r="H21" s="5">
        <v>1</v>
      </c>
      <c r="I21" s="5">
        <v>1</v>
      </c>
      <c r="J21" s="5">
        <v>1</v>
      </c>
      <c r="K21" s="5" t="s">
        <v>30</v>
      </c>
      <c r="L21" s="5">
        <v>219</v>
      </c>
      <c r="M21" s="5">
        <v>219</v>
      </c>
      <c r="N21" s="5" t="s">
        <v>119</v>
      </c>
      <c r="O21" s="5" t="s">
        <v>32</v>
      </c>
      <c r="P21" s="5" t="s">
        <v>33</v>
      </c>
      <c r="Q21" s="5">
        <v>0</v>
      </c>
      <c r="R21" s="8">
        <v>45020</v>
      </c>
      <c r="S21" s="7">
        <v>45036</v>
      </c>
      <c r="T21" s="5" t="s">
        <v>34</v>
      </c>
      <c r="U21" s="5">
        <v>219</v>
      </c>
      <c r="V21" s="5">
        <v>0</v>
      </c>
      <c r="W21" s="5">
        <v>0</v>
      </c>
      <c r="X21" s="5" t="s">
        <v>120</v>
      </c>
      <c r="Y21" s="5" t="s">
        <v>121</v>
      </c>
    </row>
    <row r="22" s="5" customFormat="1" spans="1:25">
      <c r="A22" s="5" t="s">
        <v>113</v>
      </c>
      <c r="B22" s="5" t="s">
        <v>26</v>
      </c>
      <c r="C22" s="5" t="s">
        <v>122</v>
      </c>
      <c r="D22" s="5" t="s">
        <v>114</v>
      </c>
      <c r="E22" s="5" t="s">
        <v>46</v>
      </c>
      <c r="F22" s="7">
        <v>45020</v>
      </c>
      <c r="G22" s="7">
        <v>45021</v>
      </c>
      <c r="H22" s="5">
        <v>1</v>
      </c>
      <c r="I22" s="5">
        <v>1</v>
      </c>
      <c r="J22" s="5">
        <v>1</v>
      </c>
      <c r="K22" s="5" t="s">
        <v>30</v>
      </c>
      <c r="L22" s="5">
        <v>-219</v>
      </c>
      <c r="M22" s="5">
        <v>-219</v>
      </c>
      <c r="N22" s="5" t="s">
        <v>115</v>
      </c>
      <c r="O22" s="5" t="s">
        <v>32</v>
      </c>
      <c r="P22" s="5" t="s">
        <v>33</v>
      </c>
      <c r="Q22" s="5">
        <v>0</v>
      </c>
      <c r="R22" s="8">
        <v>45020.8141435185</v>
      </c>
      <c r="S22" s="7">
        <v>45036</v>
      </c>
      <c r="T22" s="5" t="s">
        <v>34</v>
      </c>
      <c r="U22" s="5">
        <v>-219</v>
      </c>
      <c r="V22" s="5">
        <v>0</v>
      </c>
      <c r="W22" s="5">
        <v>0</v>
      </c>
      <c r="X22" s="5" t="s">
        <v>116</v>
      </c>
      <c r="Y22" s="5" t="s">
        <v>117</v>
      </c>
    </row>
    <row r="23" s="5" customFormat="1" spans="1:25">
      <c r="A23" s="5" t="s">
        <v>118</v>
      </c>
      <c r="B23" s="5" t="s">
        <v>26</v>
      </c>
      <c r="C23" s="5" t="s">
        <v>122</v>
      </c>
      <c r="D23" s="5" t="s">
        <v>114</v>
      </c>
      <c r="E23" s="5" t="s">
        <v>46</v>
      </c>
      <c r="F23" s="7">
        <v>45020</v>
      </c>
      <c r="G23" s="7">
        <v>45021</v>
      </c>
      <c r="H23" s="5">
        <v>1</v>
      </c>
      <c r="I23" s="5">
        <v>1</v>
      </c>
      <c r="J23" s="5">
        <v>1</v>
      </c>
      <c r="K23" s="5" t="s">
        <v>30</v>
      </c>
      <c r="L23" s="5">
        <v>-219</v>
      </c>
      <c r="M23" s="5">
        <v>-219</v>
      </c>
      <c r="N23" s="5" t="s">
        <v>119</v>
      </c>
      <c r="O23" s="5" t="s">
        <v>32</v>
      </c>
      <c r="P23" s="5" t="s">
        <v>33</v>
      </c>
      <c r="Q23" s="5">
        <v>0</v>
      </c>
      <c r="R23" s="8">
        <v>45020.8172800926</v>
      </c>
      <c r="S23" s="7">
        <v>45036</v>
      </c>
      <c r="T23" s="5" t="s">
        <v>34</v>
      </c>
      <c r="U23" s="5">
        <v>-219</v>
      </c>
      <c r="V23" s="5">
        <v>0</v>
      </c>
      <c r="W23" s="5">
        <v>0</v>
      </c>
      <c r="X23" s="5" t="s">
        <v>120</v>
      </c>
      <c r="Y23" s="5" t="s">
        <v>121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4" sqref="A24:A25"/>
    </sheetView>
  </sheetViews>
  <sheetFormatPr defaultColWidth="9" defaultRowHeight="13.5"/>
  <cols>
    <col min="1" max="1" width="12.625" style="5"/>
    <col min="2" max="3" width="9.375" style="5"/>
    <col min="4" max="1636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123</v>
      </c>
    </row>
    <row r="2" s="5" customFormat="1" hidden="1" spans="1:9">
      <c r="A2" s="6">
        <v>999223302388451</v>
      </c>
      <c r="B2" s="7">
        <v>45017</v>
      </c>
      <c r="C2" s="7">
        <v>45021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spans="1:9">
      <c r="A3" s="6">
        <v>999223384681263</v>
      </c>
      <c r="B3" s="7">
        <v>45020</v>
      </c>
      <c r="C3" s="7">
        <v>45021</v>
      </c>
      <c r="D3" s="5">
        <v>1365</v>
      </c>
      <c r="E3" s="5" t="str">
        <f>VLOOKUP(A3,HOP!A:L,12,0)</f>
        <v>1365.00</v>
      </c>
      <c r="F3" s="5" t="str">
        <f>VLOOKUP(A3,HOP!A:C,3,0)</f>
        <v>3177924</v>
      </c>
      <c r="G3" s="5">
        <f t="shared" ref="G3:G17" si="0">D3-E3</f>
        <v>0</v>
      </c>
      <c r="H3" s="5" t="str">
        <f t="shared" ref="H3:H17" si="1">$H$1&amp;F3</f>
        <v>，3177924</v>
      </c>
      <c r="I3" s="5" t="str">
        <f>VLOOKUP(A3,HOP!A:U,21,0)</f>
        <v>直连</v>
      </c>
    </row>
    <row r="4" s="5" customFormat="1" hidden="1" spans="1:9">
      <c r="A4" s="6">
        <v>999223408092150</v>
      </c>
      <c r="B4" s="7">
        <v>45020</v>
      </c>
      <c r="C4" s="7">
        <v>45021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spans="1:9">
      <c r="A5" s="6">
        <v>999223420960456</v>
      </c>
      <c r="B5" s="7">
        <v>45019</v>
      </c>
      <c r="C5" s="7">
        <v>45021</v>
      </c>
      <c r="D5" s="5">
        <v>445</v>
      </c>
      <c r="E5" s="5" t="str">
        <f>VLOOKUP(A5,HOP!A:L,12,0)</f>
        <v>445.00</v>
      </c>
      <c r="F5" s="5" t="str">
        <f>VLOOKUP(A5,HOP!A:C,3,0)</f>
        <v>3184770</v>
      </c>
      <c r="G5" s="5">
        <f t="shared" si="0"/>
        <v>0</v>
      </c>
      <c r="H5" s="5" t="str">
        <f t="shared" si="1"/>
        <v>，3184770</v>
      </c>
      <c r="I5" s="5" t="str">
        <f>VLOOKUP(A5,HOP!A:U,21,0)</f>
        <v>直连</v>
      </c>
    </row>
    <row r="6" s="5" customFormat="1" spans="1:9">
      <c r="A6" s="6">
        <v>999223428384294</v>
      </c>
      <c r="B6" s="7">
        <v>45020</v>
      </c>
      <c r="C6" s="7">
        <v>45021</v>
      </c>
      <c r="D6" s="5">
        <v>749</v>
      </c>
      <c r="E6" s="5" t="str">
        <f>VLOOKUP(A6,HOP!A:L,12,0)</f>
        <v>749.00</v>
      </c>
      <c r="F6" s="5" t="str">
        <f>VLOOKUP(A6,HOP!A:C,3,0)</f>
        <v>3186574</v>
      </c>
      <c r="G6" s="5">
        <f t="shared" si="0"/>
        <v>0</v>
      </c>
      <c r="H6" s="5" t="str">
        <f t="shared" si="1"/>
        <v>，3186574</v>
      </c>
      <c r="I6" s="5" t="str">
        <f>VLOOKUP(A6,HOP!A:U,21,0)</f>
        <v>直连</v>
      </c>
    </row>
    <row r="7" s="5" customFormat="1" spans="1:9">
      <c r="A7" s="6">
        <v>999223437574683</v>
      </c>
      <c r="B7" s="7">
        <v>45020</v>
      </c>
      <c r="C7" s="7">
        <v>45021</v>
      </c>
      <c r="D7" s="5">
        <v>360</v>
      </c>
      <c r="E7" s="5" t="str">
        <f>VLOOKUP(A7,HOP!A:L,12,0)</f>
        <v>360.00</v>
      </c>
      <c r="F7" s="5" t="str">
        <f>VLOOKUP(A7,HOP!A:C,3,0)</f>
        <v>3188649</v>
      </c>
      <c r="G7" s="5">
        <f t="shared" si="0"/>
        <v>0</v>
      </c>
      <c r="H7" s="5" t="str">
        <f t="shared" si="1"/>
        <v>，3188649</v>
      </c>
      <c r="I7" s="5" t="str">
        <f>VLOOKUP(A7,HOP!A:U,21,0)</f>
        <v>直连</v>
      </c>
    </row>
    <row r="8" s="5" customFormat="1" spans="1:9">
      <c r="A8" s="6">
        <v>999223438146576</v>
      </c>
      <c r="B8" s="7">
        <v>45020</v>
      </c>
      <c r="C8" s="7">
        <v>45021</v>
      </c>
      <c r="D8" s="5">
        <v>204</v>
      </c>
      <c r="E8" s="5" t="str">
        <f>VLOOKUP(A8,HOP!A:L,12,0)</f>
        <v>204.00</v>
      </c>
      <c r="F8" s="5" t="str">
        <f>VLOOKUP(A8,HOP!A:C,3,0)</f>
        <v>3188862</v>
      </c>
      <c r="G8" s="5">
        <f t="shared" si="0"/>
        <v>0</v>
      </c>
      <c r="H8" s="5" t="str">
        <f t="shared" si="1"/>
        <v>，3188862</v>
      </c>
      <c r="I8" s="5" t="str">
        <f>VLOOKUP(A8,HOP!A:U,21,0)</f>
        <v>直连</v>
      </c>
    </row>
    <row r="9" s="5" customFormat="1" spans="1:9">
      <c r="A9" s="6">
        <v>999223455367576</v>
      </c>
      <c r="B9" s="7">
        <v>45020</v>
      </c>
      <c r="C9" s="7">
        <v>45021</v>
      </c>
      <c r="D9" s="5">
        <v>285</v>
      </c>
      <c r="E9" s="5" t="str">
        <f>VLOOKUP(A9,HOP!A:L,12,0)</f>
        <v>285.00</v>
      </c>
      <c r="F9" s="5" t="str">
        <f>VLOOKUP(A9,HOP!A:C,3,0)</f>
        <v>3191575</v>
      </c>
      <c r="G9" s="5">
        <f t="shared" si="0"/>
        <v>0</v>
      </c>
      <c r="H9" s="5" t="str">
        <f t="shared" si="1"/>
        <v>，3191575</v>
      </c>
      <c r="I9" s="5" t="str">
        <f>VLOOKUP(A9,HOP!A:U,21,0)</f>
        <v>直连</v>
      </c>
    </row>
    <row r="10" s="5" customFormat="1" hidden="1" spans="1:9">
      <c r="A10" s="6">
        <v>999223455513743</v>
      </c>
      <c r="B10" s="7">
        <v>45019</v>
      </c>
      <c r="C10" s="7">
        <v>45021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spans="1:9">
      <c r="A11" s="6">
        <v>999223469767116</v>
      </c>
      <c r="B11" s="7">
        <v>45020</v>
      </c>
      <c r="C11" s="7">
        <v>45021</v>
      </c>
      <c r="D11" s="5">
        <v>359</v>
      </c>
      <c r="E11" s="5" t="str">
        <f>VLOOKUP(A11,HOP!A:L,12,0)</f>
        <v>359.00</v>
      </c>
      <c r="F11" s="5" t="str">
        <f>VLOOKUP(A11,HOP!A:C,3,0)</f>
        <v>3194653</v>
      </c>
      <c r="G11" s="5">
        <f t="shared" si="0"/>
        <v>0</v>
      </c>
      <c r="H11" s="5" t="str">
        <f t="shared" si="1"/>
        <v>，3194653</v>
      </c>
      <c r="I11" s="5" t="str">
        <f>VLOOKUP(A11,HOP!A:U,21,0)</f>
        <v>直连</v>
      </c>
    </row>
    <row r="12" s="5" customFormat="1" spans="1:9">
      <c r="A12" s="6">
        <v>999223473503261</v>
      </c>
      <c r="B12" s="7">
        <v>45020</v>
      </c>
      <c r="C12" s="7">
        <v>45021</v>
      </c>
      <c r="D12" s="5">
        <v>506</v>
      </c>
      <c r="E12" s="5" t="str">
        <f>VLOOKUP(A12,HOP!A:L,12,0)</f>
        <v>506.00</v>
      </c>
      <c r="F12" s="5" t="str">
        <f>VLOOKUP(A12,HOP!A:C,3,0)</f>
        <v>3195358</v>
      </c>
      <c r="G12" s="5">
        <f t="shared" si="0"/>
        <v>0</v>
      </c>
      <c r="H12" s="5" t="str">
        <f t="shared" si="1"/>
        <v>，3195358</v>
      </c>
      <c r="I12" s="5" t="str">
        <f>VLOOKUP(A12,HOP!A:U,21,0)</f>
        <v>直连</v>
      </c>
    </row>
    <row r="13" s="5" customFormat="1" hidden="1" spans="1:9">
      <c r="A13" s="6">
        <v>999223476803150</v>
      </c>
      <c r="B13" s="7">
        <v>45020</v>
      </c>
      <c r="C13" s="7">
        <v>45021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spans="1:9">
      <c r="A14" s="6">
        <v>999223482960023</v>
      </c>
      <c r="B14" s="7">
        <v>45020</v>
      </c>
      <c r="C14" s="7">
        <v>45021</v>
      </c>
      <c r="D14" s="5">
        <v>252</v>
      </c>
      <c r="E14" s="5" t="str">
        <f>VLOOKUP(A14,HOP!A:L,12,0)</f>
        <v>252.00</v>
      </c>
      <c r="F14" s="5" t="str">
        <f>VLOOKUP(A14,HOP!A:C,3,0)</f>
        <v>3197089</v>
      </c>
      <c r="G14" s="5">
        <f t="shared" si="0"/>
        <v>0</v>
      </c>
      <c r="H14" s="5" t="str">
        <f t="shared" si="1"/>
        <v>，3197089</v>
      </c>
      <c r="I14" s="5" t="str">
        <f>VLOOKUP(A14,HOP!A:U,21,0)</f>
        <v>直连</v>
      </c>
    </row>
    <row r="15" s="5" customFormat="1" spans="1:9">
      <c r="A15" s="6">
        <v>999223485527113</v>
      </c>
      <c r="B15" s="7">
        <v>45020</v>
      </c>
      <c r="C15" s="7">
        <v>45021</v>
      </c>
      <c r="D15" s="5">
        <v>160</v>
      </c>
      <c r="E15" s="5" t="str">
        <f>VLOOKUP(A15,HOP!A:L,12,0)</f>
        <v>160.00</v>
      </c>
      <c r="F15" s="5" t="str">
        <f>VLOOKUP(A15,HOP!A:C,3,0)</f>
        <v>3197495</v>
      </c>
      <c r="G15" s="5">
        <f t="shared" si="0"/>
        <v>0</v>
      </c>
      <c r="H15" s="5" t="str">
        <f t="shared" si="1"/>
        <v>，3197495</v>
      </c>
      <c r="I15" s="5" t="str">
        <f>VLOOKUP(A15,HOP!A:U,21,0)</f>
        <v>直连</v>
      </c>
    </row>
    <row r="16" s="5" customFormat="1" hidden="1" spans="1:9">
      <c r="A16" s="6">
        <v>999223488787097</v>
      </c>
      <c r="B16" s="7">
        <v>45020</v>
      </c>
      <c r="C16" s="7">
        <v>45021</v>
      </c>
      <c r="D16" s="5">
        <v>0</v>
      </c>
      <c r="E16" s="5" t="str">
        <f>VLOOKUP(A16,HOP!A:L,12,0)</f>
        <v>0.00</v>
      </c>
      <c r="F16" s="5" t="str">
        <f>VLOOKUP(A16,HOP!A:C,3,0)</f>
        <v>3198104</v>
      </c>
      <c r="G16" s="5">
        <f t="shared" si="0"/>
        <v>0</v>
      </c>
      <c r="H16" s="5" t="str">
        <f t="shared" si="1"/>
        <v>，3198104</v>
      </c>
      <c r="I16" s="5" t="str">
        <f>VLOOKUP(A16,HOP!A:U,21,0)</f>
        <v>直连</v>
      </c>
    </row>
    <row r="17" s="5" customFormat="1" hidden="1" spans="1:9">
      <c r="A17" s="6">
        <v>999223488823820</v>
      </c>
      <c r="B17" s="7">
        <v>45020</v>
      </c>
      <c r="C17" s="7">
        <v>45021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9" spans="4:4">
      <c r="D19" s="5">
        <f>SUM(D2:D18)</f>
        <v>4685</v>
      </c>
    </row>
    <row r="21" spans="4:4">
      <c r="D21" s="5" t="s">
        <v>124</v>
      </c>
    </row>
    <row r="24" spans="1:1">
      <c r="A24" s="5" t="s">
        <v>125</v>
      </c>
    </row>
    <row r="25" spans="1:1">
      <c r="A25" s="5" t="s">
        <v>126</v>
      </c>
    </row>
  </sheetData>
  <autoFilter ref="A1:X17">
    <filterColumn colId="3">
      <filters>
        <filter val="160"/>
        <filter val="360"/>
        <filter val="252"/>
        <filter val="204"/>
        <filter val="285"/>
        <filter val="445"/>
        <filter val="1365"/>
        <filter val="506"/>
        <filter val="359"/>
        <filter val="7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6.875" style="1" customWidth="1"/>
    <col min="2" max="16383" width="8" style="1"/>
  </cols>
  <sheetData>
    <row r="1" s="1" customFormat="1" spans="1:22">
      <c r="A1" s="2" t="s">
        <v>127</v>
      </c>
      <c r="B1" s="2" t="s">
        <v>128</v>
      </c>
      <c r="C1" s="2" t="s">
        <v>129</v>
      </c>
      <c r="D1" s="2" t="s">
        <v>130</v>
      </c>
      <c r="E1" s="2" t="s">
        <v>13</v>
      </c>
      <c r="F1" s="2" t="s">
        <v>5</v>
      </c>
      <c r="G1" s="2" t="s">
        <v>6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  <c r="U1" s="2" t="s">
        <v>144</v>
      </c>
      <c r="V1" s="2" t="s">
        <v>145</v>
      </c>
    </row>
    <row r="2" s="1" customFormat="1" spans="1:22">
      <c r="A2" s="3">
        <v>999223488787097</v>
      </c>
      <c r="B2" s="1" t="s">
        <v>146</v>
      </c>
      <c r="C2" s="1" t="s">
        <v>147</v>
      </c>
      <c r="D2" s="1" t="s">
        <v>148</v>
      </c>
      <c r="E2" s="1" t="s">
        <v>115</v>
      </c>
      <c r="F2" s="1" t="s">
        <v>146</v>
      </c>
      <c r="G2" s="1" t="s">
        <v>149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153</v>
      </c>
      <c r="M2" s="1" t="s">
        <v>154</v>
      </c>
      <c r="N2" s="1" t="s">
        <v>154</v>
      </c>
      <c r="O2" s="1" t="s">
        <v>153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  <c r="U2" s="1" t="s">
        <v>160</v>
      </c>
      <c r="V2" s="1" t="s">
        <v>161</v>
      </c>
    </row>
    <row r="3" s="1" customFormat="1" spans="1:22">
      <c r="A3" s="3">
        <v>999223473503261</v>
      </c>
      <c r="B3" s="1" t="s">
        <v>162</v>
      </c>
      <c r="C3" s="1" t="s">
        <v>163</v>
      </c>
      <c r="D3" s="1" t="s">
        <v>164</v>
      </c>
      <c r="E3" s="1" t="s">
        <v>93</v>
      </c>
      <c r="F3" s="1" t="s">
        <v>146</v>
      </c>
      <c r="G3" s="1" t="s">
        <v>149</v>
      </c>
      <c r="H3" s="1" t="s">
        <v>150</v>
      </c>
      <c r="I3" s="1" t="s">
        <v>165</v>
      </c>
      <c r="J3" s="1" t="s">
        <v>152</v>
      </c>
      <c r="K3" s="1" t="s">
        <v>165</v>
      </c>
      <c r="L3" s="1" t="s">
        <v>165</v>
      </c>
      <c r="M3" s="1" t="s">
        <v>166</v>
      </c>
      <c r="N3" s="1" t="s">
        <v>166</v>
      </c>
      <c r="O3" s="1" t="s">
        <v>153</v>
      </c>
      <c r="P3" s="1" t="s">
        <v>155</v>
      </c>
      <c r="Q3" s="1" t="s">
        <v>156</v>
      </c>
      <c r="R3" s="1" t="s">
        <v>167</v>
      </c>
      <c r="S3" s="1" t="s">
        <v>158</v>
      </c>
      <c r="T3" s="1" t="s">
        <v>159</v>
      </c>
      <c r="U3" s="1" t="s">
        <v>160</v>
      </c>
      <c r="V3" s="1" t="s">
        <v>161</v>
      </c>
    </row>
    <row r="4" s="1" customFormat="1" spans="1:22">
      <c r="A4" s="3">
        <v>999223469767116</v>
      </c>
      <c r="B4" s="1" t="s">
        <v>162</v>
      </c>
      <c r="C4" s="1" t="s">
        <v>168</v>
      </c>
      <c r="D4" s="1" t="s">
        <v>169</v>
      </c>
      <c r="E4" s="1" t="s">
        <v>87</v>
      </c>
      <c r="F4" s="1" t="s">
        <v>146</v>
      </c>
      <c r="G4" s="1" t="s">
        <v>149</v>
      </c>
      <c r="H4" s="1" t="s">
        <v>150</v>
      </c>
      <c r="I4" s="1" t="s">
        <v>170</v>
      </c>
      <c r="J4" s="1" t="s">
        <v>152</v>
      </c>
      <c r="K4" s="1" t="s">
        <v>170</v>
      </c>
      <c r="L4" s="1" t="s">
        <v>170</v>
      </c>
      <c r="M4" s="1" t="s">
        <v>166</v>
      </c>
      <c r="N4" s="1" t="s">
        <v>166</v>
      </c>
      <c r="O4" s="1" t="s">
        <v>153</v>
      </c>
      <c r="P4" s="1" t="s">
        <v>155</v>
      </c>
      <c r="Q4" s="1" t="s">
        <v>156</v>
      </c>
      <c r="R4" s="1" t="s">
        <v>171</v>
      </c>
      <c r="S4" s="1" t="s">
        <v>158</v>
      </c>
      <c r="T4" s="1" t="s">
        <v>159</v>
      </c>
      <c r="U4" s="1" t="s">
        <v>160</v>
      </c>
      <c r="V4" s="1" t="s">
        <v>161</v>
      </c>
    </row>
    <row r="5" s="1" customFormat="1" spans="1:22">
      <c r="A5" s="3">
        <v>999223482960023</v>
      </c>
      <c r="B5" s="1" t="s">
        <v>146</v>
      </c>
      <c r="C5" s="1" t="s">
        <v>172</v>
      </c>
      <c r="D5" s="1" t="s">
        <v>164</v>
      </c>
      <c r="E5" s="1" t="s">
        <v>104</v>
      </c>
      <c r="F5" s="1" t="s">
        <v>146</v>
      </c>
      <c r="G5" s="1" t="s">
        <v>149</v>
      </c>
      <c r="H5" s="1" t="s">
        <v>150</v>
      </c>
      <c r="I5" s="1" t="s">
        <v>173</v>
      </c>
      <c r="J5" s="1" t="s">
        <v>152</v>
      </c>
      <c r="K5" s="1" t="s">
        <v>173</v>
      </c>
      <c r="L5" s="1" t="s">
        <v>173</v>
      </c>
      <c r="M5" s="1" t="s">
        <v>166</v>
      </c>
      <c r="N5" s="1" t="s">
        <v>166</v>
      </c>
      <c r="O5" s="1" t="s">
        <v>153</v>
      </c>
      <c r="P5" s="1" t="s">
        <v>155</v>
      </c>
      <c r="Q5" s="1" t="s">
        <v>156</v>
      </c>
      <c r="R5" s="1" t="s">
        <v>174</v>
      </c>
      <c r="S5" s="1" t="s">
        <v>158</v>
      </c>
      <c r="T5" s="1" t="s">
        <v>159</v>
      </c>
      <c r="U5" s="1" t="s">
        <v>160</v>
      </c>
      <c r="V5" s="1" t="s">
        <v>161</v>
      </c>
    </row>
    <row r="6" s="1" customFormat="1" spans="1:22">
      <c r="A6" s="4">
        <v>9.99223437574683e+21</v>
      </c>
      <c r="B6" s="1" t="s">
        <v>146</v>
      </c>
      <c r="C6" s="1" t="s">
        <v>175</v>
      </c>
      <c r="D6" s="1" t="s">
        <v>176</v>
      </c>
      <c r="E6" s="1" t="s">
        <v>64</v>
      </c>
      <c r="F6" s="1" t="s">
        <v>146</v>
      </c>
      <c r="G6" s="1" t="s">
        <v>149</v>
      </c>
      <c r="H6" s="1" t="s">
        <v>150</v>
      </c>
      <c r="I6" s="1" t="s">
        <v>153</v>
      </c>
      <c r="J6" s="1" t="s">
        <v>152</v>
      </c>
      <c r="K6" s="1" t="s">
        <v>153</v>
      </c>
      <c r="L6" s="1" t="s">
        <v>153</v>
      </c>
      <c r="M6" s="1" t="s">
        <v>166</v>
      </c>
      <c r="N6" s="1" t="s">
        <v>166</v>
      </c>
      <c r="O6" s="1" t="s">
        <v>153</v>
      </c>
      <c r="P6" s="1" t="s">
        <v>155</v>
      </c>
      <c r="Q6" s="1" t="s">
        <v>156</v>
      </c>
      <c r="R6" s="1" t="s">
        <v>177</v>
      </c>
      <c r="S6" s="1" t="s">
        <v>158</v>
      </c>
      <c r="T6" s="1" t="s">
        <v>159</v>
      </c>
      <c r="U6" s="1" t="s">
        <v>160</v>
      </c>
      <c r="V6" s="1" t="s">
        <v>161</v>
      </c>
    </row>
    <row r="7" s="1" customFormat="1" spans="1:22">
      <c r="A7" s="3">
        <v>999223437574683</v>
      </c>
      <c r="B7" s="1" t="s">
        <v>178</v>
      </c>
      <c r="C7" s="1" t="s">
        <v>179</v>
      </c>
      <c r="D7" s="1" t="s">
        <v>176</v>
      </c>
      <c r="E7" s="1" t="s">
        <v>64</v>
      </c>
      <c r="F7" s="1" t="s">
        <v>146</v>
      </c>
      <c r="G7" s="1" t="s">
        <v>149</v>
      </c>
      <c r="H7" s="1" t="s">
        <v>150</v>
      </c>
      <c r="I7" s="1" t="s">
        <v>180</v>
      </c>
      <c r="J7" s="1" t="s">
        <v>152</v>
      </c>
      <c r="K7" s="1" t="s">
        <v>180</v>
      </c>
      <c r="L7" s="1" t="s">
        <v>180</v>
      </c>
      <c r="M7" s="1" t="s">
        <v>166</v>
      </c>
      <c r="N7" s="1" t="s">
        <v>166</v>
      </c>
      <c r="O7" s="1" t="s">
        <v>153</v>
      </c>
      <c r="P7" s="1" t="s">
        <v>155</v>
      </c>
      <c r="Q7" s="1" t="s">
        <v>156</v>
      </c>
      <c r="R7" s="1" t="s">
        <v>181</v>
      </c>
      <c r="S7" s="1" t="s">
        <v>158</v>
      </c>
      <c r="T7" s="1" t="s">
        <v>159</v>
      </c>
      <c r="U7" s="1" t="s">
        <v>160</v>
      </c>
      <c r="V7" s="1" t="s">
        <v>161</v>
      </c>
    </row>
    <row r="8" s="1" customFormat="1" spans="1:22">
      <c r="A8" s="3">
        <v>999223428384294</v>
      </c>
      <c r="B8" s="1" t="s">
        <v>182</v>
      </c>
      <c r="C8" s="1" t="s">
        <v>183</v>
      </c>
      <c r="D8" s="1" t="s">
        <v>184</v>
      </c>
      <c r="E8" s="1" t="s">
        <v>185</v>
      </c>
      <c r="F8" s="1" t="s">
        <v>146</v>
      </c>
      <c r="G8" s="1" t="s">
        <v>149</v>
      </c>
      <c r="H8" s="1" t="s">
        <v>150</v>
      </c>
      <c r="I8" s="1" t="s">
        <v>186</v>
      </c>
      <c r="J8" s="1" t="s">
        <v>152</v>
      </c>
      <c r="K8" s="1" t="s">
        <v>186</v>
      </c>
      <c r="L8" s="1" t="s">
        <v>186</v>
      </c>
      <c r="M8" s="1" t="s">
        <v>166</v>
      </c>
      <c r="N8" s="1" t="s">
        <v>166</v>
      </c>
      <c r="O8" s="1" t="s">
        <v>153</v>
      </c>
      <c r="P8" s="1" t="s">
        <v>155</v>
      </c>
      <c r="Q8" s="1" t="s">
        <v>156</v>
      </c>
      <c r="R8" s="1" t="s">
        <v>187</v>
      </c>
      <c r="S8" s="1" t="s">
        <v>158</v>
      </c>
      <c r="T8" s="1" t="s">
        <v>159</v>
      </c>
      <c r="U8" s="1" t="s">
        <v>160</v>
      </c>
      <c r="V8" s="1" t="s">
        <v>161</v>
      </c>
    </row>
    <row r="9" s="1" customFormat="1" spans="1:22">
      <c r="A9" s="3">
        <v>999223485527113</v>
      </c>
      <c r="B9" s="1" t="s">
        <v>146</v>
      </c>
      <c r="C9" s="1" t="s">
        <v>188</v>
      </c>
      <c r="D9" s="1" t="s">
        <v>189</v>
      </c>
      <c r="E9" s="1" t="s">
        <v>110</v>
      </c>
      <c r="F9" s="1" t="s">
        <v>146</v>
      </c>
      <c r="G9" s="1" t="s">
        <v>149</v>
      </c>
      <c r="H9" s="1" t="s">
        <v>150</v>
      </c>
      <c r="I9" s="1" t="s">
        <v>190</v>
      </c>
      <c r="J9" s="1" t="s">
        <v>152</v>
      </c>
      <c r="K9" s="1" t="s">
        <v>190</v>
      </c>
      <c r="L9" s="1" t="s">
        <v>190</v>
      </c>
      <c r="M9" s="1" t="s">
        <v>166</v>
      </c>
      <c r="N9" s="1" t="s">
        <v>166</v>
      </c>
      <c r="O9" s="1" t="s">
        <v>153</v>
      </c>
      <c r="P9" s="1" t="s">
        <v>155</v>
      </c>
      <c r="Q9" s="1" t="s">
        <v>156</v>
      </c>
      <c r="R9" s="1" t="s">
        <v>191</v>
      </c>
      <c r="S9" s="1" t="s">
        <v>158</v>
      </c>
      <c r="T9" s="1" t="s">
        <v>159</v>
      </c>
      <c r="U9" s="1" t="s">
        <v>160</v>
      </c>
      <c r="V9" s="1" t="s">
        <v>161</v>
      </c>
    </row>
    <row r="10" s="1" customFormat="1" spans="1:22">
      <c r="A10" s="3">
        <v>999223384681263</v>
      </c>
      <c r="B10" s="1" t="s">
        <v>192</v>
      </c>
      <c r="C10" s="1" t="s">
        <v>193</v>
      </c>
      <c r="D10" s="1" t="s">
        <v>194</v>
      </c>
      <c r="E10" s="1" t="s">
        <v>195</v>
      </c>
      <c r="F10" s="1" t="s">
        <v>146</v>
      </c>
      <c r="G10" s="1" t="s">
        <v>149</v>
      </c>
      <c r="H10" s="1" t="s">
        <v>150</v>
      </c>
      <c r="I10" s="1" t="s">
        <v>196</v>
      </c>
      <c r="J10" s="1" t="s">
        <v>152</v>
      </c>
      <c r="K10" s="1" t="s">
        <v>196</v>
      </c>
      <c r="L10" s="1" t="s">
        <v>196</v>
      </c>
      <c r="M10" s="1" t="s">
        <v>166</v>
      </c>
      <c r="N10" s="1" t="s">
        <v>166</v>
      </c>
      <c r="O10" s="1" t="s">
        <v>153</v>
      </c>
      <c r="P10" s="1" t="s">
        <v>155</v>
      </c>
      <c r="Q10" s="1" t="s">
        <v>156</v>
      </c>
      <c r="R10" s="1" t="s">
        <v>197</v>
      </c>
      <c r="S10" s="1" t="s">
        <v>158</v>
      </c>
      <c r="T10" s="1" t="s">
        <v>159</v>
      </c>
      <c r="U10" s="1" t="s">
        <v>160</v>
      </c>
      <c r="V10" s="1" t="s">
        <v>161</v>
      </c>
    </row>
    <row r="11" s="1" customFormat="1" spans="1:22">
      <c r="A11" s="3">
        <v>999223455367576</v>
      </c>
      <c r="B11" s="1" t="s">
        <v>198</v>
      </c>
      <c r="C11" s="1" t="s">
        <v>199</v>
      </c>
      <c r="D11" s="1" t="s">
        <v>200</v>
      </c>
      <c r="E11" s="1" t="s">
        <v>76</v>
      </c>
      <c r="F11" s="1" t="s">
        <v>146</v>
      </c>
      <c r="G11" s="1" t="s">
        <v>149</v>
      </c>
      <c r="H11" s="1" t="s">
        <v>150</v>
      </c>
      <c r="I11" s="1" t="s">
        <v>201</v>
      </c>
      <c r="J11" s="1" t="s">
        <v>152</v>
      </c>
      <c r="K11" s="1" t="s">
        <v>201</v>
      </c>
      <c r="L11" s="1" t="s">
        <v>201</v>
      </c>
      <c r="M11" s="1" t="s">
        <v>166</v>
      </c>
      <c r="N11" s="1" t="s">
        <v>166</v>
      </c>
      <c r="O11" s="1" t="s">
        <v>153</v>
      </c>
      <c r="P11" s="1" t="s">
        <v>155</v>
      </c>
      <c r="Q11" s="1" t="s">
        <v>156</v>
      </c>
      <c r="R11" s="1" t="s">
        <v>202</v>
      </c>
      <c r="S11" s="1" t="s">
        <v>158</v>
      </c>
      <c r="T11" s="1" t="s">
        <v>159</v>
      </c>
      <c r="U11" s="1" t="s">
        <v>160</v>
      </c>
      <c r="V11" s="1" t="s">
        <v>161</v>
      </c>
    </row>
    <row r="12" s="1" customFormat="1" spans="1:22">
      <c r="A12" s="3">
        <v>999223438146576</v>
      </c>
      <c r="B12" s="1" t="s">
        <v>178</v>
      </c>
      <c r="C12" s="1" t="s">
        <v>203</v>
      </c>
      <c r="D12" s="1" t="s">
        <v>204</v>
      </c>
      <c r="E12" s="1" t="s">
        <v>70</v>
      </c>
      <c r="F12" s="1" t="s">
        <v>146</v>
      </c>
      <c r="G12" s="1" t="s">
        <v>149</v>
      </c>
      <c r="H12" s="1" t="s">
        <v>150</v>
      </c>
      <c r="I12" s="1" t="s">
        <v>205</v>
      </c>
      <c r="J12" s="1" t="s">
        <v>152</v>
      </c>
      <c r="K12" s="1" t="s">
        <v>205</v>
      </c>
      <c r="L12" s="1" t="s">
        <v>205</v>
      </c>
      <c r="M12" s="1" t="s">
        <v>166</v>
      </c>
      <c r="N12" s="1" t="s">
        <v>166</v>
      </c>
      <c r="O12" s="1" t="s">
        <v>153</v>
      </c>
      <c r="P12" s="1" t="s">
        <v>155</v>
      </c>
      <c r="Q12" s="1" t="s">
        <v>156</v>
      </c>
      <c r="R12" s="1" t="s">
        <v>206</v>
      </c>
      <c r="S12" s="1" t="s">
        <v>158</v>
      </c>
      <c r="T12" s="1" t="s">
        <v>159</v>
      </c>
      <c r="U12" s="1" t="s">
        <v>160</v>
      </c>
      <c r="V12" s="1" t="s">
        <v>161</v>
      </c>
    </row>
    <row r="13" s="1" customFormat="1" spans="1:22">
      <c r="A13" s="3">
        <v>999223420960456</v>
      </c>
      <c r="B13" s="1" t="s">
        <v>207</v>
      </c>
      <c r="C13" s="1" t="s">
        <v>208</v>
      </c>
      <c r="D13" s="1" t="s">
        <v>209</v>
      </c>
      <c r="E13" s="1" t="s">
        <v>53</v>
      </c>
      <c r="F13" s="1" t="s">
        <v>162</v>
      </c>
      <c r="G13" s="1" t="s">
        <v>149</v>
      </c>
      <c r="H13" s="1" t="s">
        <v>150</v>
      </c>
      <c r="I13" s="1" t="s">
        <v>210</v>
      </c>
      <c r="J13" s="1" t="s">
        <v>152</v>
      </c>
      <c r="K13" s="1" t="s">
        <v>210</v>
      </c>
      <c r="L13" s="1" t="s">
        <v>210</v>
      </c>
      <c r="M13" s="1" t="s">
        <v>166</v>
      </c>
      <c r="N13" s="1" t="s">
        <v>166</v>
      </c>
      <c r="O13" s="1" t="s">
        <v>153</v>
      </c>
      <c r="P13" s="1" t="s">
        <v>155</v>
      </c>
      <c r="Q13" s="1" t="s">
        <v>156</v>
      </c>
      <c r="R13" s="1" t="s">
        <v>211</v>
      </c>
      <c r="S13" s="1" t="s">
        <v>158</v>
      </c>
      <c r="T13" s="1" t="s">
        <v>159</v>
      </c>
      <c r="U13" s="1" t="s">
        <v>160</v>
      </c>
      <c r="V13" s="1" t="s">
        <v>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2023-04-20T01:21:33Z</dcterms:created>
  <dcterms:modified xsi:type="dcterms:W3CDTF">2023-04-20T01:26:50Z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B2F2CCA7E46D42C799665BB77C1E2B1B_12</vt:lpwstr>
  </property>
  <property fmtid="{D5CDD505-2E9C-101B-9397-08002B2CF9AE}" pid="3" name="KSOProductBuildVer">
    <vt:lpwstr>2052-11.1.0.14036</vt:lpwstr>
  </property>
</Properties>
</file>