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对账!$A$1:$AF$5</definedName>
  </definedNames>
  <calcPr calcId="144525"/>
</workbook>
</file>

<file path=xl/sharedStrings.xml><?xml version="1.0" encoding="utf-8"?>
<sst xmlns="http://schemas.openxmlformats.org/spreadsheetml/2006/main" count="400" uniqueCount="162">
  <si>
    <t>去哪儿网酒店预付对账单</t>
  </si>
  <si>
    <t>供应商名称：</t>
  </si>
  <si>
    <t>汇趣住</t>
  </si>
  <si>
    <t>结算周期：</t>
  </si>
  <si>
    <t>2023-04-19至2023-04-20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</si>
  <si>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</si>
  <si>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</si>
  <si>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</si>
  <si>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</si>
  <si>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</si>
  <si>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</si>
  <si>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</si>
  <si>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</si>
  <si>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</si>
  <si>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</si>
  <si>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</si>
  <si>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</si>
  <si>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</si>
  <si>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</si>
  <si>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</si>
  <si>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¥5,393.00</t>
  </si>
  <si>
    <t>¥725.00</t>
  </si>
  <si>
    <t>¥4,668.00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</si>
  <si>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</si>
  <si>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</si>
  <si>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</si>
  <si>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</si>
  <si>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</si>
  <si>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</si>
  <si>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</si>
  <si>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</si>
  <si>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</si>
  <si>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</si>
  <si>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</si>
  <si>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</si>
  <si>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</si>
  <si>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</si>
  <si>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</si>
  <si>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</si>
  <si>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</si>
  <si>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</si>
  <si>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</si>
  <si>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</si>
  <si>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</si>
  <si>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</si>
  <si>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</si>
  <si>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</si>
  <si>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</si>
  <si>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</si>
  <si>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</si>
  <si>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</si>
  <si>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</si>
  <si>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</si>
  <si>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</si>
  <si>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</si>
  <si>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</si>
  <si>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</si>
  <si>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</si>
  <si>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</si>
  <si>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</si>
  <si>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</si>
  <si>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</si>
  <si>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</si>
  <si>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</si>
  <si>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</si>
  <si>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</si>
  <si>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</si>
  <si>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</si>
  <si>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</si>
  <si>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</si>
  <si>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103330378249</t>
  </si>
  <si>
    <t>酒店预付</t>
  </si>
  <si>
    <t>否</t>
  </si>
  <si>
    <t>普通</t>
  </si>
  <si>
    <t>342311804</t>
  </si>
  <si>
    <t>星程酒店(上海国际旅游度假区秀浦路店)</t>
  </si>
  <si>
    <t>1639468</t>
  </si>
  <si>
    <t>田杰</t>
  </si>
  <si>
    <t>2023-04-12</t>
  </si>
  <si>
    <t>2023-04-18</t>
  </si>
  <si>
    <t>2023-04-20</t>
  </si>
  <si>
    <t>¥1,295.00</t>
  </si>
  <si>
    <t>¥205.00</t>
  </si>
  <si>
    <t>¥1,090.00</t>
  </si>
  <si>
    <t>高级双床房</t>
  </si>
  <si>
    <t>WEBSITE</t>
  </si>
  <si>
    <t>103336391055</t>
  </si>
  <si>
    <t>384527601</t>
  </si>
  <si>
    <t>全季酒店(上海长风公园店)</t>
  </si>
  <si>
    <t>周惊</t>
  </si>
  <si>
    <t>¥1,192.00</t>
  </si>
  <si>
    <t>¥106.00</t>
  </si>
  <si>
    <t>¥1,086.00</t>
  </si>
  <si>
    <t>103326851669</t>
  </si>
  <si>
    <t>342312044</t>
  </si>
  <si>
    <t>上海虹桥雅辰悦居酒店</t>
  </si>
  <si>
    <t>李晓东</t>
  </si>
  <si>
    <t>2023-04-08</t>
  </si>
  <si>
    <t>¥1,896.00</t>
  </si>
  <si>
    <t>¥282.00</t>
  </si>
  <si>
    <t>¥1,614.00</t>
  </si>
  <si>
    <t>悦居豪华双床房</t>
  </si>
  <si>
    <t>103335194993</t>
  </si>
  <si>
    <t>342313133</t>
  </si>
  <si>
    <t>海友良品酒店(北京东四地铁站店)</t>
  </si>
  <si>
    <t>王晓珊</t>
  </si>
  <si>
    <t>2023-04-17</t>
  </si>
  <si>
    <t>¥1,010.00</t>
  </si>
  <si>
    <t>¥132.00</t>
  </si>
  <si>
    <t>¥878.00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</si>
  <si>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</si>
  <si>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</si>
  <si>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</si>
  <si>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</si>
  <si>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</si>
  <si>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</si>
  <si>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</si>
  <si>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</si>
  <si>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</si>
  <si>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</si>
  <si>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</si>
  <si>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</si>
  <si>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A230421100828911</t>
  </si>
  <si>
    <r>
      <t>总计：</t>
    </r>
    <r>
      <rPr>
        <sz val="10"/>
        <rFont val="Arial"/>
        <charset val="134"/>
      </rPr>
      <t>4668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</si>
  <si>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</si>
  <si>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</si>
  <si>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</si>
  <si>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</si>
  <si>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</si>
  <si>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</si>
  <si>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</si>
  <si>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</si>
  <si>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</si>
  <si>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</si>
  <si>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</si>
  <si>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</si>
  <si>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</si>
  <si>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</si>
  <si>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</si>
  <si>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</si>
  <si>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</si>
  <si>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</si>
  <si>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3242881</t>
  </si>
  <si>
    <t>--</t>
  </si>
  <si>
    <t>1086.00</t>
  </si>
  <si>
    <t>RMB</t>
  </si>
  <si>
    <t>0</t>
  </si>
  <si>
    <t>0.00</t>
  </si>
  <si>
    <t>汇趣住国内直连</t>
  </si>
  <si>
    <t>01.011247</t>
  </si>
  <si>
    <t>2023-04-18 03:19:32</t>
  </si>
  <si>
    <t>直连</t>
  </si>
  <si>
    <t>中国</t>
  </si>
  <si>
    <t>3241496</t>
  </si>
  <si>
    <t>878.00</t>
  </si>
  <si>
    <t>2023-04-17 17:22:32</t>
  </si>
  <si>
    <t>3218819</t>
  </si>
  <si>
    <t>1090.00</t>
  </si>
  <si>
    <t>2023-04-12 11:23:55</t>
  </si>
  <si>
    <t>3208428</t>
  </si>
  <si>
    <t>1614.00</t>
  </si>
  <si>
    <t>2023-04-08 12:01:54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</si>
</sst>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</v>
      </c>
      <c r="B5" s="24" t="s">
        <v>19</v>
      </c>
      <c r="C5" s="6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6" t="s">
        <v>19</v>
      </c>
      <c r="K5" s="6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4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6" t="s">
        <v>19</v>
      </c>
      <c r="K8" s="6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6" t="s">
        <v>19</v>
      </c>
      <c r="K9" s="6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6" t="s">
        <v>19</v>
      </c>
      <c r="K10" s="6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workbookViewId="0">
      <selection activeCell="A1" sqref="$A1:$XFD5"/>
    </sheetView>
  </sheetViews>
  <sheetFormatPr defaultColWidth="9.13888888888889" defaultRowHeight="13.2" outlineLevelRow="5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8" t="s">
        <v>61</v>
      </c>
      <c r="Y1" s="8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4" t="s">
        <v>70</v>
      </c>
      <c r="B2" s="4"/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5" t="s">
        <v>75</v>
      </c>
      <c r="I2" s="5" t="s">
        <v>76</v>
      </c>
      <c r="J2" s="5" t="s">
        <v>2</v>
      </c>
      <c r="K2" s="5" t="s">
        <v>77</v>
      </c>
      <c r="L2" s="5">
        <v>1</v>
      </c>
      <c r="M2" s="5">
        <v>2</v>
      </c>
      <c r="N2" s="5" t="s">
        <v>78</v>
      </c>
      <c r="O2" s="5" t="s">
        <v>79</v>
      </c>
      <c r="P2" s="5" t="s">
        <v>80</v>
      </c>
      <c r="Q2" s="5"/>
      <c r="R2" s="10" t="s">
        <v>81</v>
      </c>
      <c r="S2" s="11" t="s">
        <v>19</v>
      </c>
      <c r="T2" s="5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4" t="s">
        <v>86</v>
      </c>
      <c r="B3" s="4"/>
      <c r="C3" s="4" t="s">
        <v>71</v>
      </c>
      <c r="D3" s="4" t="s">
        <v>72</v>
      </c>
      <c r="E3" s="4" t="s">
        <v>73</v>
      </c>
      <c r="F3" s="4" t="s">
        <v>72</v>
      </c>
      <c r="G3" s="4" t="s">
        <v>87</v>
      </c>
      <c r="H3" s="5" t="s">
        <v>88</v>
      </c>
      <c r="I3" s="5" t="s">
        <v>76</v>
      </c>
      <c r="J3" s="5" t="s">
        <v>2</v>
      </c>
      <c r="K3" s="5" t="s">
        <v>89</v>
      </c>
      <c r="L3" s="5">
        <v>1</v>
      </c>
      <c r="M3" s="5">
        <v>2</v>
      </c>
      <c r="N3" s="5" t="s">
        <v>79</v>
      </c>
      <c r="O3" s="5" t="s">
        <v>79</v>
      </c>
      <c r="P3" s="5" t="s">
        <v>80</v>
      </c>
      <c r="Q3" s="5"/>
      <c r="R3" s="10" t="s">
        <v>90</v>
      </c>
      <c r="S3" s="11" t="s">
        <v>19</v>
      </c>
      <c r="T3" s="5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ht="14.25" customHeight="1" spans="1:34">
      <c r="A4" s="4" t="s">
        <v>93</v>
      </c>
      <c r="B4" s="4"/>
      <c r="C4" s="4" t="s">
        <v>71</v>
      </c>
      <c r="D4" s="4" t="s">
        <v>72</v>
      </c>
      <c r="E4" s="4" t="s">
        <v>73</v>
      </c>
      <c r="F4" s="4" t="s">
        <v>72</v>
      </c>
      <c r="G4" s="4" t="s">
        <v>94</v>
      </c>
      <c r="H4" s="5" t="s">
        <v>95</v>
      </c>
      <c r="I4" s="5" t="s">
        <v>76</v>
      </c>
      <c r="J4" s="5" t="s">
        <v>2</v>
      </c>
      <c r="K4" s="5" t="s">
        <v>96</v>
      </c>
      <c r="L4" s="5">
        <v>1</v>
      </c>
      <c r="M4" s="5">
        <v>2</v>
      </c>
      <c r="N4" s="5" t="s">
        <v>97</v>
      </c>
      <c r="O4" s="5" t="s">
        <v>79</v>
      </c>
      <c r="P4" s="5" t="s">
        <v>80</v>
      </c>
      <c r="Q4" s="5"/>
      <c r="R4" s="10" t="s">
        <v>98</v>
      </c>
      <c r="S4" s="11" t="s">
        <v>19</v>
      </c>
      <c r="T4" s="5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4" t="s">
        <v>102</v>
      </c>
      <c r="B5" s="4"/>
      <c r="C5" s="4" t="s">
        <v>71</v>
      </c>
      <c r="D5" s="4" t="s">
        <v>72</v>
      </c>
      <c r="E5" s="4" t="s">
        <v>73</v>
      </c>
      <c r="F5" s="4" t="s">
        <v>72</v>
      </c>
      <c r="G5" s="4" t="s">
        <v>103</v>
      </c>
      <c r="H5" s="5" t="s">
        <v>104</v>
      </c>
      <c r="I5" s="5" t="s">
        <v>76</v>
      </c>
      <c r="J5" s="5" t="s">
        <v>2</v>
      </c>
      <c r="K5" s="5" t="s">
        <v>105</v>
      </c>
      <c r="L5" s="5">
        <v>1</v>
      </c>
      <c r="M5" s="5">
        <v>2</v>
      </c>
      <c r="N5" s="5" t="s">
        <v>106</v>
      </c>
      <c r="O5" s="5" t="s">
        <v>79</v>
      </c>
      <c r="P5" s="5" t="s">
        <v>80</v>
      </c>
      <c r="Q5" s="5"/>
      <c r="R5" s="10" t="s">
        <v>107</v>
      </c>
      <c r="S5" s="11" t="s">
        <v>19</v>
      </c>
      <c r="T5" s="5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2.75" customHeight="1" spans="1:32">
      <c r="A6" s="9" t="s">
        <v>111</v>
      </c>
      <c r="B6" s="9"/>
      <c r="C6" s="9" t="s">
        <v>112</v>
      </c>
      <c r="D6" s="9"/>
      <c r="E6" s="9"/>
      <c r="F6" s="9"/>
      <c r="G6" s="9" t="s">
        <v>112</v>
      </c>
      <c r="H6" s="9" t="s">
        <v>112</v>
      </c>
      <c r="I6" s="9" t="s">
        <v>112</v>
      </c>
      <c r="J6" s="9" t="s">
        <v>112</v>
      </c>
      <c r="K6" s="9" t="s">
        <v>112</v>
      </c>
      <c r="L6" s="9" t="s">
        <v>112</v>
      </c>
      <c r="M6" s="9" t="s">
        <v>112</v>
      </c>
      <c r="N6" s="9" t="s">
        <v>112</v>
      </c>
      <c r="O6" s="9" t="s">
        <v>112</v>
      </c>
      <c r="P6" s="9" t="s">
        <v>112</v>
      </c>
      <c r="Q6" s="9"/>
      <c r="R6" s="12" t="s">
        <v>20</v>
      </c>
      <c r="S6" s="12" t="s">
        <v>19</v>
      </c>
      <c r="T6" s="9" t="s">
        <v>112</v>
      </c>
      <c r="U6" s="12"/>
      <c r="V6" s="12" t="s">
        <v>20</v>
      </c>
      <c r="W6" s="12" t="s">
        <v>21</v>
      </c>
      <c r="X6" s="12"/>
      <c r="Y6" s="12"/>
      <c r="Z6" s="12"/>
      <c r="AA6" s="9"/>
      <c r="AB6" s="12"/>
      <c r="AC6" s="9"/>
      <c r="AD6" s="9" t="s">
        <v>112</v>
      </c>
      <c r="AE6" s="9"/>
      <c r="AF6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113</v>
      </c>
      <c r="B1" s="3" t="s">
        <v>114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115</v>
      </c>
      <c r="H1" s="3" t="s">
        <v>116</v>
      </c>
      <c r="I1" s="3" t="s">
        <v>13</v>
      </c>
      <c r="J1" s="3" t="s">
        <v>17</v>
      </c>
      <c r="K1" s="3" t="s">
        <v>18</v>
      </c>
      <c r="L1" s="8" t="s">
        <v>117</v>
      </c>
      <c r="M1" s="3" t="s">
        <v>118</v>
      </c>
      <c r="N1" s="3" t="s">
        <v>119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120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B11"/>
    </sheetView>
  </sheetViews>
  <sheetFormatPr defaultColWidth="8.88888888888889" defaultRowHeight="13.2"/>
  <cols>
    <col min="4" max="4" width="10.7777777777778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t="s">
        <v>121</v>
      </c>
    </row>
    <row r="2" ht="14.25" customHeight="1" spans="1:9">
      <c r="A2" s="4" t="s">
        <v>70</v>
      </c>
      <c r="B2" s="5" t="s">
        <v>79</v>
      </c>
      <c r="C2" s="5" t="s">
        <v>80</v>
      </c>
      <c r="D2">
        <v>1090</v>
      </c>
      <c r="E2" t="str">
        <f>VLOOKUP(A2,HOP!A:L,12,0)</f>
        <v>1090.00</v>
      </c>
      <c r="F2" t="str">
        <f>VLOOKUP(A2,HOP!A:C,3,0)</f>
        <v>3218819</v>
      </c>
      <c r="G2">
        <f>D2-E2</f>
        <v>0</v>
      </c>
      <c r="H2" t="str">
        <f>$H$1&amp;F2</f>
        <v>,3218819</v>
      </c>
      <c r="I2" t="str">
        <f>VLOOKUP(A2,HOP!A:U,21,0)</f>
        <v>直连</v>
      </c>
    </row>
    <row r="3" ht="14.25" customHeight="1" spans="1:9">
      <c r="A3" s="4" t="s">
        <v>86</v>
      </c>
      <c r="B3" s="5" t="s">
        <v>79</v>
      </c>
      <c r="C3" s="5" t="s">
        <v>80</v>
      </c>
      <c r="D3">
        <v>1086</v>
      </c>
      <c r="E3" t="str">
        <f>VLOOKUP(A3,HOP!A:L,12,0)</f>
        <v>1086.00</v>
      </c>
      <c r="F3" t="str">
        <f>VLOOKUP(A3,HOP!A:C,3,0)</f>
        <v>3242881</v>
      </c>
      <c r="G3">
        <f>D3-E3</f>
        <v>0</v>
      </c>
      <c r="H3" t="str">
        <f>$H$1&amp;F3</f>
        <v>,3242881</v>
      </c>
      <c r="I3" t="str">
        <f>VLOOKUP(A3,HOP!A:U,21,0)</f>
        <v>直连</v>
      </c>
    </row>
    <row r="4" ht="14.25" customHeight="1" spans="1:9">
      <c r="A4" s="4" t="s">
        <v>93</v>
      </c>
      <c r="B4" s="5" t="s">
        <v>79</v>
      </c>
      <c r="C4" s="5" t="s">
        <v>80</v>
      </c>
      <c r="D4">
        <v>1614</v>
      </c>
      <c r="E4" t="str">
        <f>VLOOKUP(A4,HOP!A:L,12,0)</f>
        <v>1614.00</v>
      </c>
      <c r="F4" t="str">
        <f>VLOOKUP(A4,HOP!A:C,3,0)</f>
        <v>3208428</v>
      </c>
      <c r="G4">
        <f>D4-E4</f>
        <v>0</v>
      </c>
      <c r="H4" t="str">
        <f>$H$1&amp;F4</f>
        <v>,3208428</v>
      </c>
      <c r="I4" t="str">
        <f>VLOOKUP(A4,HOP!A:U,21,0)</f>
        <v>直连</v>
      </c>
    </row>
    <row r="5" ht="14.25" customHeight="1" spans="1:9">
      <c r="A5" s="4" t="s">
        <v>102</v>
      </c>
      <c r="B5" s="5" t="s">
        <v>79</v>
      </c>
      <c r="C5" s="5" t="s">
        <v>80</v>
      </c>
      <c r="D5">
        <v>878</v>
      </c>
      <c r="E5" t="str">
        <f>VLOOKUP(A5,HOP!A:L,12,0)</f>
        <v>878.00</v>
      </c>
      <c r="F5" t="str">
        <f>VLOOKUP(A5,HOP!A:C,3,0)</f>
        <v>3241496</v>
      </c>
      <c r="G5">
        <f>D5-E5</f>
        <v>0</v>
      </c>
      <c r="H5" t="str">
        <f>$H$1&amp;F5</f>
        <v>,3241496</v>
      </c>
      <c r="I5" t="str">
        <f>VLOOKUP(A5,HOP!A:U,21,0)</f>
        <v>直连</v>
      </c>
    </row>
    <row r="7" spans="4:4">
      <c r="D7">
        <f>SUM(D2:D6)</f>
        <v>4668</v>
      </c>
    </row>
    <row r="8" ht="15.6" spans="4:4">
      <c r="D8" s="6" t="s">
        <v>22</v>
      </c>
    </row>
    <row r="10" spans="1:2">
      <c r="A10" t="s">
        <v>122</v>
      </c>
      <c r="B10">
        <v>4668</v>
      </c>
    </row>
    <row r="11" spans="1:1">
      <c r="A11" s="7" t="s">
        <v>123</v>
      </c>
    </row>
  </sheetData>
  <autoFilter ref="A1:AF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E11" sqref="E11"/>
    </sheetView>
  </sheetViews>
  <sheetFormatPr defaultColWidth="8.88888888888889" defaultRowHeight="13.2" outlineLevelRow="4"/>
  <sheetData>
    <row r="1" spans="1:22">
      <c r="A1" s="1" t="s">
        <v>124</v>
      </c>
      <c r="B1" s="1" t="s">
        <v>125</v>
      </c>
      <c r="C1" s="1" t="s">
        <v>126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127</v>
      </c>
      <c r="I1" s="1" t="s">
        <v>128</v>
      </c>
      <c r="J1" s="1" t="s">
        <v>129</v>
      </c>
      <c r="K1" s="1" t="s">
        <v>130</v>
      </c>
      <c r="L1" s="1" t="s">
        <v>131</v>
      </c>
      <c r="M1" s="1" t="s">
        <v>132</v>
      </c>
      <c r="N1" s="1" t="s">
        <v>133</v>
      </c>
      <c r="O1" s="1" t="s">
        <v>134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</row>
    <row r="2" spans="1:22">
      <c r="A2" s="2" t="s">
        <v>86</v>
      </c>
      <c r="B2" s="2" t="s">
        <v>79</v>
      </c>
      <c r="C2" s="2" t="s">
        <v>142</v>
      </c>
      <c r="D2" s="2" t="s">
        <v>88</v>
      </c>
      <c r="E2" s="2" t="s">
        <v>89</v>
      </c>
      <c r="F2" s="2" t="s">
        <v>79</v>
      </c>
      <c r="G2" s="2" t="s">
        <v>80</v>
      </c>
      <c r="H2" s="2" t="s">
        <v>143</v>
      </c>
      <c r="I2" s="2" t="s">
        <v>144</v>
      </c>
      <c r="J2" s="2" t="s">
        <v>145</v>
      </c>
      <c r="K2" s="2" t="s">
        <v>144</v>
      </c>
      <c r="L2" s="2" t="s">
        <v>144</v>
      </c>
      <c r="M2" s="2" t="s">
        <v>146</v>
      </c>
      <c r="N2" s="2" t="s">
        <v>146</v>
      </c>
      <c r="O2" s="2" t="s">
        <v>147</v>
      </c>
      <c r="P2" s="2" t="s">
        <v>148</v>
      </c>
      <c r="Q2" s="2" t="s">
        <v>149</v>
      </c>
      <c r="R2" s="2" t="s">
        <v>150</v>
      </c>
      <c r="S2" s="2" t="s">
        <v>72</v>
      </c>
      <c r="T2" s="2" t="s">
        <v>34</v>
      </c>
      <c r="U2" s="2" t="s">
        <v>151</v>
      </c>
      <c r="V2" s="2" t="s">
        <v>152</v>
      </c>
    </row>
    <row r="3" spans="1:22">
      <c r="A3" s="2" t="s">
        <v>102</v>
      </c>
      <c r="B3" s="2" t="s">
        <v>106</v>
      </c>
      <c r="C3" s="2" t="s">
        <v>153</v>
      </c>
      <c r="D3" s="2" t="s">
        <v>104</v>
      </c>
      <c r="E3" s="2" t="s">
        <v>105</v>
      </c>
      <c r="F3" s="2" t="s">
        <v>79</v>
      </c>
      <c r="G3" s="2" t="s">
        <v>80</v>
      </c>
      <c r="H3" s="2" t="s">
        <v>143</v>
      </c>
      <c r="I3" s="2" t="s">
        <v>154</v>
      </c>
      <c r="J3" s="2" t="s">
        <v>145</v>
      </c>
      <c r="K3" s="2" t="s">
        <v>154</v>
      </c>
      <c r="L3" s="2" t="s">
        <v>154</v>
      </c>
      <c r="M3" s="2" t="s">
        <v>146</v>
      </c>
      <c r="N3" s="2" t="s">
        <v>146</v>
      </c>
      <c r="O3" s="2" t="s">
        <v>147</v>
      </c>
      <c r="P3" s="2" t="s">
        <v>148</v>
      </c>
      <c r="Q3" s="2" t="s">
        <v>149</v>
      </c>
      <c r="R3" s="2" t="s">
        <v>155</v>
      </c>
      <c r="S3" s="2" t="s">
        <v>72</v>
      </c>
      <c r="T3" s="2" t="s">
        <v>34</v>
      </c>
      <c r="U3" s="2" t="s">
        <v>151</v>
      </c>
      <c r="V3" s="2" t="s">
        <v>152</v>
      </c>
    </row>
    <row r="4" spans="1:22">
      <c r="A4" s="2" t="s">
        <v>70</v>
      </c>
      <c r="B4" s="2" t="s">
        <v>78</v>
      </c>
      <c r="C4" s="2" t="s">
        <v>156</v>
      </c>
      <c r="D4" s="2" t="s">
        <v>75</v>
      </c>
      <c r="E4" s="2" t="s">
        <v>77</v>
      </c>
      <c r="F4" s="2" t="s">
        <v>79</v>
      </c>
      <c r="G4" s="2" t="s">
        <v>80</v>
      </c>
      <c r="H4" s="2" t="s">
        <v>143</v>
      </c>
      <c r="I4" s="2" t="s">
        <v>157</v>
      </c>
      <c r="J4" s="2" t="s">
        <v>145</v>
      </c>
      <c r="K4" s="2" t="s">
        <v>157</v>
      </c>
      <c r="L4" s="2" t="s">
        <v>157</v>
      </c>
      <c r="M4" s="2" t="s">
        <v>146</v>
      </c>
      <c r="N4" s="2" t="s">
        <v>146</v>
      </c>
      <c r="O4" s="2" t="s">
        <v>147</v>
      </c>
      <c r="P4" s="2" t="s">
        <v>148</v>
      </c>
      <c r="Q4" s="2" t="s">
        <v>149</v>
      </c>
      <c r="R4" s="2" t="s">
        <v>158</v>
      </c>
      <c r="S4" s="2" t="s">
        <v>72</v>
      </c>
      <c r="T4" s="2" t="s">
        <v>34</v>
      </c>
      <c r="U4" s="2" t="s">
        <v>151</v>
      </c>
      <c r="V4" s="2" t="s">
        <v>152</v>
      </c>
    </row>
    <row r="5" spans="1:22">
      <c r="A5" s="2" t="s">
        <v>93</v>
      </c>
      <c r="B5" s="2" t="s">
        <v>97</v>
      </c>
      <c r="C5" s="2" t="s">
        <v>159</v>
      </c>
      <c r="D5" s="2" t="s">
        <v>95</v>
      </c>
      <c r="E5" s="2" t="s">
        <v>96</v>
      </c>
      <c r="F5" s="2" t="s">
        <v>79</v>
      </c>
      <c r="G5" s="2" t="s">
        <v>80</v>
      </c>
      <c r="H5" s="2" t="s">
        <v>143</v>
      </c>
      <c r="I5" s="2" t="s">
        <v>160</v>
      </c>
      <c r="J5" s="2" t="s">
        <v>145</v>
      </c>
      <c r="K5" s="2" t="s">
        <v>160</v>
      </c>
      <c r="L5" s="2" t="s">
        <v>160</v>
      </c>
      <c r="M5" s="2" t="s">
        <v>146</v>
      </c>
      <c r="N5" s="2" t="s">
        <v>146</v>
      </c>
      <c r="O5" s="2" t="s">
        <v>147</v>
      </c>
      <c r="P5" s="2" t="s">
        <v>148</v>
      </c>
      <c r="Q5" s="2" t="s">
        <v>149</v>
      </c>
      <c r="R5" s="2" t="s">
        <v>161</v>
      </c>
      <c r="S5" s="2" t="s">
        <v>72</v>
      </c>
      <c r="T5" s="2" t="s">
        <v>34</v>
      </c>
      <c r="U5" s="2" t="s">
        <v>151</v>
      </c>
      <c r="V5" s="2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2023-04-21T02:07:08Z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B2FA30A678414D0A9C16741898183E07_12</vt:lpwstr>
  </property>
</Properties>
</file>