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<sst xmlns="http://schemas.openxmlformats.org/spreadsheetml/2006/main" count="540" uniqueCount="219">
  <si>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</si>
  <si>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</si>
  <si>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</si>
  <si>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</si>
  <si>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</si>
  <si>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</si>
  <si>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</si>
  <si>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</si>
  <si>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</si>
  <si>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</si>
  <si>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</si>
  <si>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</si>
  <si>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</si>
  <si>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</si>
  <si>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</si>
  <si>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</si>
  <si>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</si>
  <si>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</si>
  <si>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</si>
  <si>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</si>
  <si>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</si>
  <si>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</si>
  <si>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</si>
  <si>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</si>
  <si>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</si>
  <si>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999223412509364	</t>
  </si>
  <si>
    <t>Ctrip</t>
  </si>
  <si>
    <t>正常</t>
  </si>
  <si>
    <t>[吉安]汉庭酒店(吉安人民广场店)(93879529)</t>
  </si>
  <si>
    <t>双床房&lt;至多8间&gt;&lt;2人入住&gt;</t>
  </si>
  <si>
    <t>CNY</t>
  </si>
  <si>
    <t>袁远见</t>
  </si>
  <si>
    <t>CA13744230422CNY</t>
  </si>
  <si>
    <t>未提现</t>
  </si>
  <si>
    <t>携程开票</t>
  </si>
  <si>
    <t xml:space="preserve">3183111	</t>
  </si>
  <si>
    <t xml:space="preserve">R9002602112889193001	</t>
  </si>
  <si>
    <t xml:space="preserve">999223516021590	</t>
  </si>
  <si>
    <t>[常州]星程酒店(常州怀德桥吾悦广场店)(93870660)</t>
  </si>
  <si>
    <t>高级大床房&lt;至多8间&gt;&lt;2人入住&gt;</t>
  </si>
  <si>
    <t>季小芳</t>
  </si>
  <si>
    <t xml:space="preserve">3203055	</t>
  </si>
  <si>
    <t xml:space="preserve">R9006457113497900001	</t>
  </si>
  <si>
    <t xml:space="preserve">999223167996323	</t>
  </si>
  <si>
    <t>[香港]南湾如心酒店(Nina Hotel Island South)(105479979)</t>
  </si>
  <si>
    <t>高级山景房&lt;至多8间&gt;&lt;2人入住&gt;</t>
  </si>
  <si>
    <t>Kuok/Man Fai</t>
  </si>
  <si>
    <t>CA13744230423CNY</t>
  </si>
  <si>
    <t xml:space="preserve">3130383	</t>
  </si>
  <si>
    <t xml:space="preserve">	</t>
  </si>
  <si>
    <t xml:space="preserve">999223362641137	</t>
  </si>
  <si>
    <t>[高雄]高雄圆山大饭店(The Grand Hotel)(91923654)</t>
  </si>
  <si>
    <t>市景双床房&lt;至多8间&gt;&lt;2人入住&gt;</t>
  </si>
  <si>
    <t>WANG/HSICHUN</t>
  </si>
  <si>
    <t xml:space="preserve">3173795	</t>
  </si>
  <si>
    <t xml:space="preserve">999223421300848	</t>
  </si>
  <si>
    <t>[瓦房店]汉庭酒店(瓦房店火车站店)(93871914)</t>
  </si>
  <si>
    <t>豪华双床房&lt;至多8间&gt;&lt;2人入住&gt;</t>
  </si>
  <si>
    <t>邹玉香</t>
  </si>
  <si>
    <t xml:space="preserve">3184894	</t>
  </si>
  <si>
    <t xml:space="preserve">R1163001112921464001	</t>
  </si>
  <si>
    <t xml:space="preserve">999223424374979	</t>
  </si>
  <si>
    <t>[台北]台北伊伦商务旅馆(Erin Hotel)(80942029)</t>
  </si>
  <si>
    <t>超值大床房&lt;至多8间&gt;&lt;2人入住&gt;&lt;早餐&gt;</t>
  </si>
  <si>
    <t>Wang/Ta-Wei,Wang/Ta-Wei</t>
  </si>
  <si>
    <t xml:space="preserve">3186008	</t>
  </si>
  <si>
    <t xml:space="preserve">999223443250965	</t>
  </si>
  <si>
    <t>[福州]海友良品酒店(福州火车南站店)(93874693)</t>
  </si>
  <si>
    <t>大床房&lt;至多8间&gt;&lt;2人入住&gt;</t>
  </si>
  <si>
    <t>林佳颖</t>
  </si>
  <si>
    <t xml:space="preserve">3189745	</t>
  </si>
  <si>
    <t xml:space="preserve">R3500183113068506001	</t>
  </si>
  <si>
    <t xml:space="preserve">999223445380376	</t>
  </si>
  <si>
    <t>[新郑]汉庭酒店(郑州南龙湖沙窝李地铁站店)(93870845)</t>
  </si>
  <si>
    <t>肖海音</t>
  </si>
  <si>
    <t xml:space="preserve">3190021	</t>
  </si>
  <si>
    <t xml:space="preserve">R4511501113076678001	</t>
  </si>
  <si>
    <t xml:space="preserve">999223457128588	</t>
  </si>
  <si>
    <t>[沈阳]汉庭酒店(沈阳沈北大学城店)(99153031)</t>
  </si>
  <si>
    <t>高级大床房A&lt;至多8间&gt;&lt;2人入住&gt;</t>
  </si>
  <si>
    <t>谢志欣</t>
  </si>
  <si>
    <t xml:space="preserve">3191864	</t>
  </si>
  <si>
    <t xml:space="preserve">R1101221113153461002	</t>
  </si>
  <si>
    <t xml:space="preserve">999223463217847	</t>
  </si>
  <si>
    <t>[南充]派酒店(西华师范大学店)(80248225)</t>
  </si>
  <si>
    <t>雅致纯净阳光双床房&lt;至多8间&gt;&lt;2人入住&gt;</t>
  </si>
  <si>
    <t>唐小玉</t>
  </si>
  <si>
    <t xml:space="preserve">3193882	</t>
  </si>
  <si>
    <t xml:space="preserve">105183181114	</t>
  </si>
  <si>
    <t xml:space="preserve">999223489905419	</t>
  </si>
  <si>
    <t>[宜宾]星程酒店(宜宾莱茵店)(93872769)</t>
  </si>
  <si>
    <t>王凤淑</t>
  </si>
  <si>
    <t xml:space="preserve">3198435	</t>
  </si>
  <si>
    <t xml:space="preserve">R9004902113348204001	</t>
  </si>
  <si>
    <t xml:space="preserve">999223522025416	</t>
  </si>
  <si>
    <t>[广州]0五石榴酒店（广州琶洲会展中心赤岗地铁站店）(93872068)</t>
  </si>
  <si>
    <t>陈兴</t>
  </si>
  <si>
    <t xml:space="preserve">3204279	</t>
  </si>
  <si>
    <t xml:space="preserve">1247116	</t>
  </si>
  <si>
    <t xml:space="preserve">999223522165885	</t>
  </si>
  <si>
    <t>[济南]格林豪泰智选酒店(济南高新区孙村店)(80243471)</t>
  </si>
  <si>
    <t>豪华大床房&lt;至多8间&gt;&lt;2人入住&gt;</t>
  </si>
  <si>
    <t>仓昊</t>
  </si>
  <si>
    <t xml:space="preserve">3204359	</t>
  </si>
  <si>
    <t xml:space="preserve">(GRT)85016592;	</t>
  </si>
  <si>
    <t xml:space="preserve">999223528986030	</t>
  </si>
  <si>
    <t>[西安]锦江之星(西安长乐西路通化门地铁站店)(88988728)</t>
  </si>
  <si>
    <t>标准房B&lt;至多8间&gt;&lt;2人入住&gt;</t>
  </si>
  <si>
    <t>张丽萍</t>
  </si>
  <si>
    <t xml:space="preserve">3205438	</t>
  </si>
  <si>
    <t>取消</t>
  </si>
  <si>
    <t xml:space="preserve">999223534931623	</t>
  </si>
  <si>
    <t>[梁山]尚客优连锁酒店(梁山汽车站店)(80245900)</t>
  </si>
  <si>
    <t>特惠大床房&lt;至多8间&gt;&lt;2人入住&gt;</t>
  </si>
  <si>
    <t>王兴庆</t>
  </si>
  <si>
    <t xml:space="preserve">3206602	</t>
  </si>
  <si>
    <t xml:space="preserve">(THK)YD03552230407180939721;	</t>
  </si>
  <si>
    <t>，</t>
  </si>
  <si>
    <t>A230423092734481</t>
  </si>
  <si>
    <t>总计：6386元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</si>
  <si>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</si>
  <si>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</si>
  <si>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</si>
  <si>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</si>
  <si>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</si>
  <si>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</si>
  <si>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</si>
  <si>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</si>
  <si>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</si>
  <si>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</si>
  <si>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</si>
  <si>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</si>
  <si>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</si>
  <si>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</si>
  <si>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</si>
  <si>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</si>
  <si>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</si>
  <si>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</si>
  <si>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</si>
  <si>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2023-04-01</t>
  </si>
  <si>
    <t>3189745</t>
  </si>
  <si>
    <t>海友良品酒店(福州火车南站店)</t>
  </si>
  <si>
    <t>2023-04-07</t>
  </si>
  <si>
    <t>2023-04-08</t>
  </si>
  <si>
    <t>退房日月结</t>
  </si>
  <si>
    <t>175.00</t>
  </si>
  <si>
    <t>RMB</t>
  </si>
  <si>
    <t>0</t>
  </si>
  <si>
    <t>0.00</t>
  </si>
  <si>
    <t>携程汇登国内直连</t>
  </si>
  <si>
    <t>01.011264</t>
  </si>
  <si>
    <t>2023-04-01 15:55:08</t>
  </si>
  <si>
    <t>否</t>
  </si>
  <si>
    <t>广州汇登信息科技有限公司</t>
  </si>
  <si>
    <t>直连</t>
  </si>
  <si>
    <t>中国</t>
  </si>
  <si>
    <t>2023-03-13</t>
  </si>
  <si>
    <t>3130383</t>
  </si>
  <si>
    <t>南湾如心酒店</t>
  </si>
  <si>
    <t>Kuok Man Fai</t>
  </si>
  <si>
    <t>2023-04-06</t>
  </si>
  <si>
    <t>2263.00</t>
  </si>
  <si>
    <t>2023-03-13 19:53:04</t>
  </si>
  <si>
    <t>2023-03-26</t>
  </si>
  <si>
    <t>3173795</t>
  </si>
  <si>
    <t>高雄圆山大饭店</t>
  </si>
  <si>
    <t>WANG HSICHUN</t>
  </si>
  <si>
    <t>660.00</t>
  </si>
  <si>
    <t>2023-03-26 19:05:42</t>
  </si>
  <si>
    <t>3190021</t>
  </si>
  <si>
    <t>汉庭酒店(郑州南龙湖沙窝李地铁站店)</t>
  </si>
  <si>
    <t>237.00</t>
  </si>
  <si>
    <t>2023-04-01 18:11:20</t>
  </si>
  <si>
    <t>2023-04-04</t>
  </si>
  <si>
    <t>3198435</t>
  </si>
  <si>
    <t>星程酒店(宜宾莱茵店)</t>
  </si>
  <si>
    <t>187.00</t>
  </si>
  <si>
    <t>2023-04-04 21:36:46</t>
  </si>
  <si>
    <t>3204279</t>
  </si>
  <si>
    <t>0五石榴酒店（广州琶洲会展中心赤岗地铁站店）</t>
  </si>
  <si>
    <t>268.00</t>
  </si>
  <si>
    <t>2023-04-06 22:34:11</t>
  </si>
  <si>
    <t>3204359</t>
  </si>
  <si>
    <t>格林豪泰智选酒店(济南高新区孙村店)</t>
  </si>
  <si>
    <t>227.00</t>
  </si>
  <si>
    <t>2023-04-06 22:50:12</t>
  </si>
  <si>
    <t>2023-03-30</t>
  </si>
  <si>
    <t>3183111</t>
  </si>
  <si>
    <t>汉庭酒店(吉安人民广场店)</t>
  </si>
  <si>
    <t>183.00</t>
  </si>
  <si>
    <t>2023-03-30 14:06:35</t>
  </si>
  <si>
    <t>3184894</t>
  </si>
  <si>
    <t>汉庭酒店(瓦房店火车站店)</t>
  </si>
  <si>
    <t>2023-04-02</t>
  </si>
  <si>
    <t>1128.00</t>
  </si>
  <si>
    <t>2023-03-30 23:04:26</t>
  </si>
  <si>
    <t>2023-03-31</t>
  </si>
  <si>
    <t>3186008</t>
  </si>
  <si>
    <t>台北伊伦商务旅馆</t>
  </si>
  <si>
    <t>Wang Ta-Wei,Wang Ta-Wei</t>
  </si>
  <si>
    <t>478.00</t>
  </si>
  <si>
    <t>2023-03-31 11:40:32</t>
  </si>
  <si>
    <t>2023-04-03</t>
  </si>
  <si>
    <t>3193882</t>
  </si>
  <si>
    <t>派酒店(西华师范大学店)</t>
  </si>
  <si>
    <t>103.00</t>
  </si>
  <si>
    <t>2023-04-03 10:21:59</t>
  </si>
  <si>
    <t>3191864</t>
  </si>
  <si>
    <t>汉庭酒店(沈阳沈北大学城店)</t>
  </si>
  <si>
    <t>171.00</t>
  </si>
  <si>
    <t>2023-04-02 15:31:03</t>
  </si>
  <si>
    <t>3203055</t>
  </si>
  <si>
    <t>星程酒店(常州怀德桥吾悦广场店)</t>
  </si>
  <si>
    <t>210.00</t>
  </si>
  <si>
    <t>2023-04-06 15:11:42</t>
  </si>
  <si>
    <t>3206602</t>
  </si>
  <si>
    <t>尚客优连锁酒店(梁山汽车站店)</t>
  </si>
  <si>
    <t>96.00</t>
  </si>
  <si>
    <t>2023-04-07 18:09:40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</si>
</sst>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4" sqref="$A4:$XFD17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45022</v>
      </c>
      <c r="G2" s="7">
        <v>45023</v>
      </c>
      <c r="H2" s="4">
        <v>1</v>
      </c>
      <c r="I2" s="4">
        <v>1</v>
      </c>
      <c r="J2" s="4">
        <v>1</v>
      </c>
      <c r="K2" s="4" t="s">
        <v>30</v>
      </c>
      <c r="L2" s="4">
        <v>183</v>
      </c>
      <c r="M2" s="4">
        <v>183</v>
      </c>
      <c r="N2" s="4" t="s">
        <v>31</v>
      </c>
      <c r="O2" s="4" t="s">
        <v>32</v>
      </c>
      <c r="P2" s="4" t="s">
        <v>33</v>
      </c>
      <c r="Q2" s="4">
        <v>0</v>
      </c>
      <c r="R2" s="8">
        <v>45015</v>
      </c>
      <c r="S2" s="7">
        <v>45038</v>
      </c>
      <c r="T2" s="4" t="s">
        <v>34</v>
      </c>
      <c r="U2" s="4">
        <v>183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45022</v>
      </c>
      <c r="G3" s="7">
        <v>45023</v>
      </c>
      <c r="H3" s="4">
        <v>1</v>
      </c>
      <c r="I3" s="4">
        <v>1</v>
      </c>
      <c r="J3" s="4">
        <v>1</v>
      </c>
      <c r="K3" s="4" t="s">
        <v>30</v>
      </c>
      <c r="L3" s="4">
        <v>210</v>
      </c>
      <c r="M3" s="4">
        <v>210</v>
      </c>
      <c r="N3" s="4" t="s">
        <v>40</v>
      </c>
      <c r="O3" s="4" t="s">
        <v>32</v>
      </c>
      <c r="P3" s="4" t="s">
        <v>33</v>
      </c>
      <c r="Q3" s="4">
        <v>0</v>
      </c>
      <c r="R3" s="8">
        <v>45022</v>
      </c>
      <c r="S3" s="7">
        <v>45038</v>
      </c>
      <c r="T3" s="4" t="s">
        <v>34</v>
      </c>
      <c r="U3" s="4">
        <v>210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45022</v>
      </c>
      <c r="G4" s="7">
        <v>45024</v>
      </c>
      <c r="H4" s="4">
        <v>1</v>
      </c>
      <c r="I4" s="4">
        <v>2</v>
      </c>
      <c r="J4" s="4">
        <v>2</v>
      </c>
      <c r="K4" s="4" t="s">
        <v>30</v>
      </c>
      <c r="L4" s="4">
        <v>2263</v>
      </c>
      <c r="M4" s="4">
        <v>2263</v>
      </c>
      <c r="N4" s="4" t="s">
        <v>46</v>
      </c>
      <c r="O4" s="4" t="s">
        <v>47</v>
      </c>
      <c r="P4" s="4" t="s">
        <v>33</v>
      </c>
      <c r="Q4" s="4">
        <v>0</v>
      </c>
      <c r="R4" s="8">
        <v>44998</v>
      </c>
      <c r="S4" s="7">
        <v>45039</v>
      </c>
      <c r="T4" s="4" t="s">
        <v>34</v>
      </c>
      <c r="U4" s="4">
        <v>2263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7">
        <v>45023</v>
      </c>
      <c r="G5" s="7">
        <v>45024</v>
      </c>
      <c r="H5" s="4">
        <v>1</v>
      </c>
      <c r="I5" s="4">
        <v>1</v>
      </c>
      <c r="J5" s="4">
        <v>1</v>
      </c>
      <c r="K5" s="4" t="s">
        <v>30</v>
      </c>
      <c r="L5" s="4">
        <v>660</v>
      </c>
      <c r="M5" s="4">
        <v>660</v>
      </c>
      <c r="N5" s="4" t="s">
        <v>53</v>
      </c>
      <c r="O5" s="4" t="s">
        <v>47</v>
      </c>
      <c r="P5" s="4" t="s">
        <v>33</v>
      </c>
      <c r="Q5" s="4">
        <v>0</v>
      </c>
      <c r="R5" s="8">
        <v>45011</v>
      </c>
      <c r="S5" s="7">
        <v>45039</v>
      </c>
      <c r="T5" s="4" t="s">
        <v>34</v>
      </c>
      <c r="U5" s="4">
        <v>660</v>
      </c>
      <c r="V5" s="4">
        <v>0</v>
      </c>
      <c r="W5" s="4">
        <v>0</v>
      </c>
      <c r="X5" s="4" t="s">
        <v>54</v>
      </c>
      <c r="Y5" s="4" t="s">
        <v>49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45018</v>
      </c>
      <c r="G6" s="7">
        <v>45024</v>
      </c>
      <c r="H6" s="4">
        <v>1</v>
      </c>
      <c r="I6" s="4">
        <v>6</v>
      </c>
      <c r="J6" s="4">
        <v>6</v>
      </c>
      <c r="K6" s="4" t="s">
        <v>30</v>
      </c>
      <c r="L6" s="4">
        <v>1128</v>
      </c>
      <c r="M6" s="4">
        <v>1128</v>
      </c>
      <c r="N6" s="4" t="s">
        <v>58</v>
      </c>
      <c r="O6" s="4" t="s">
        <v>47</v>
      </c>
      <c r="P6" s="4" t="s">
        <v>33</v>
      </c>
      <c r="Q6" s="4">
        <v>0</v>
      </c>
      <c r="R6" s="8">
        <v>45015</v>
      </c>
      <c r="S6" s="7">
        <v>45039</v>
      </c>
      <c r="T6" s="4" t="s">
        <v>34</v>
      </c>
      <c r="U6" s="4">
        <v>1128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7">
        <v>45023</v>
      </c>
      <c r="G7" s="7">
        <v>45024</v>
      </c>
      <c r="H7" s="4">
        <v>1</v>
      </c>
      <c r="I7" s="4">
        <v>1</v>
      </c>
      <c r="J7" s="4">
        <v>1</v>
      </c>
      <c r="K7" s="4" t="s">
        <v>30</v>
      </c>
      <c r="L7" s="4">
        <v>478</v>
      </c>
      <c r="M7" s="4">
        <v>478</v>
      </c>
      <c r="N7" s="4" t="s">
        <v>64</v>
      </c>
      <c r="O7" s="4" t="s">
        <v>47</v>
      </c>
      <c r="P7" s="4" t="s">
        <v>33</v>
      </c>
      <c r="Q7" s="4">
        <v>0</v>
      </c>
      <c r="R7" s="8">
        <v>45016</v>
      </c>
      <c r="S7" s="7">
        <v>45039</v>
      </c>
      <c r="T7" s="4" t="s">
        <v>34</v>
      </c>
      <c r="U7" s="4">
        <v>478</v>
      </c>
      <c r="V7" s="4">
        <v>0</v>
      </c>
      <c r="W7" s="4">
        <v>0</v>
      </c>
      <c r="X7" s="4" t="s">
        <v>65</v>
      </c>
      <c r="Y7" s="4" t="s">
        <v>49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7">
        <v>45023</v>
      </c>
      <c r="G8" s="7">
        <v>45024</v>
      </c>
      <c r="H8" s="4">
        <v>1</v>
      </c>
      <c r="I8" s="4">
        <v>1</v>
      </c>
      <c r="J8" s="4">
        <v>1</v>
      </c>
      <c r="K8" s="4" t="s">
        <v>30</v>
      </c>
      <c r="L8" s="4">
        <v>175</v>
      </c>
      <c r="M8" s="4">
        <v>175</v>
      </c>
      <c r="N8" s="4" t="s">
        <v>69</v>
      </c>
      <c r="O8" s="4" t="s">
        <v>47</v>
      </c>
      <c r="P8" s="4" t="s">
        <v>33</v>
      </c>
      <c r="Q8" s="4">
        <v>0</v>
      </c>
      <c r="R8" s="8">
        <v>45017</v>
      </c>
      <c r="S8" s="7">
        <v>45039</v>
      </c>
      <c r="T8" s="4" t="s">
        <v>34</v>
      </c>
      <c r="U8" s="4">
        <v>175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39</v>
      </c>
      <c r="F9" s="7">
        <v>45023</v>
      </c>
      <c r="G9" s="7">
        <v>45024</v>
      </c>
      <c r="H9" s="4">
        <v>1</v>
      </c>
      <c r="I9" s="4">
        <v>1</v>
      </c>
      <c r="J9" s="4">
        <v>1</v>
      </c>
      <c r="K9" s="4" t="s">
        <v>30</v>
      </c>
      <c r="L9" s="4">
        <v>237</v>
      </c>
      <c r="M9" s="4">
        <v>237</v>
      </c>
      <c r="N9" s="4" t="s">
        <v>74</v>
      </c>
      <c r="O9" s="4" t="s">
        <v>47</v>
      </c>
      <c r="P9" s="4" t="s">
        <v>33</v>
      </c>
      <c r="Q9" s="4">
        <v>0</v>
      </c>
      <c r="R9" s="8">
        <v>45017</v>
      </c>
      <c r="S9" s="7">
        <v>45039</v>
      </c>
      <c r="T9" s="4" t="s">
        <v>34</v>
      </c>
      <c r="U9" s="4">
        <v>237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7">
        <v>45023</v>
      </c>
      <c r="G10" s="7">
        <v>45024</v>
      </c>
      <c r="H10" s="4">
        <v>1</v>
      </c>
      <c r="I10" s="4">
        <v>1</v>
      </c>
      <c r="J10" s="4">
        <v>1</v>
      </c>
      <c r="K10" s="4" t="s">
        <v>30</v>
      </c>
      <c r="L10" s="4">
        <v>171</v>
      </c>
      <c r="M10" s="4">
        <v>171</v>
      </c>
      <c r="N10" s="4" t="s">
        <v>80</v>
      </c>
      <c r="O10" s="4" t="s">
        <v>47</v>
      </c>
      <c r="P10" s="4" t="s">
        <v>33</v>
      </c>
      <c r="Q10" s="4">
        <v>0</v>
      </c>
      <c r="R10" s="8">
        <v>45018</v>
      </c>
      <c r="S10" s="7">
        <v>45039</v>
      </c>
      <c r="T10" s="4" t="s">
        <v>34</v>
      </c>
      <c r="U10" s="4">
        <v>171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7">
        <v>45023</v>
      </c>
      <c r="G11" s="7">
        <v>45024</v>
      </c>
      <c r="H11" s="4">
        <v>1</v>
      </c>
      <c r="I11" s="4">
        <v>1</v>
      </c>
      <c r="J11" s="4">
        <v>1</v>
      </c>
      <c r="K11" s="4" t="s">
        <v>30</v>
      </c>
      <c r="L11" s="4">
        <v>103</v>
      </c>
      <c r="M11" s="4">
        <v>103</v>
      </c>
      <c r="N11" s="4" t="s">
        <v>86</v>
      </c>
      <c r="O11" s="4" t="s">
        <v>47</v>
      </c>
      <c r="P11" s="4" t="s">
        <v>33</v>
      </c>
      <c r="Q11" s="4">
        <v>0</v>
      </c>
      <c r="R11" s="8">
        <v>45019</v>
      </c>
      <c r="S11" s="7">
        <v>45039</v>
      </c>
      <c r="T11" s="4" t="s">
        <v>34</v>
      </c>
      <c r="U11" s="4">
        <v>103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68</v>
      </c>
      <c r="F12" s="7">
        <v>45023</v>
      </c>
      <c r="G12" s="7">
        <v>45024</v>
      </c>
      <c r="H12" s="4">
        <v>1</v>
      </c>
      <c r="I12" s="4">
        <v>1</v>
      </c>
      <c r="J12" s="4">
        <v>1</v>
      </c>
      <c r="K12" s="4" t="s">
        <v>30</v>
      </c>
      <c r="L12" s="4">
        <v>187</v>
      </c>
      <c r="M12" s="4">
        <v>187</v>
      </c>
      <c r="N12" s="4" t="s">
        <v>91</v>
      </c>
      <c r="O12" s="4" t="s">
        <v>47</v>
      </c>
      <c r="P12" s="4" t="s">
        <v>33</v>
      </c>
      <c r="Q12" s="4">
        <v>0</v>
      </c>
      <c r="R12" s="8">
        <v>45020</v>
      </c>
      <c r="S12" s="7">
        <v>45039</v>
      </c>
      <c r="T12" s="4" t="s">
        <v>34</v>
      </c>
      <c r="U12" s="4">
        <v>187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39</v>
      </c>
      <c r="F13" s="7">
        <v>45023</v>
      </c>
      <c r="G13" s="7">
        <v>45024</v>
      </c>
      <c r="H13" s="4">
        <v>1</v>
      </c>
      <c r="I13" s="4">
        <v>1</v>
      </c>
      <c r="J13" s="4">
        <v>1</v>
      </c>
      <c r="K13" s="4" t="s">
        <v>30</v>
      </c>
      <c r="L13" s="4">
        <v>268</v>
      </c>
      <c r="M13" s="4">
        <v>268</v>
      </c>
      <c r="N13" s="4" t="s">
        <v>96</v>
      </c>
      <c r="O13" s="4" t="s">
        <v>47</v>
      </c>
      <c r="P13" s="4" t="s">
        <v>33</v>
      </c>
      <c r="Q13" s="4">
        <v>0</v>
      </c>
      <c r="R13" s="8">
        <v>45022</v>
      </c>
      <c r="S13" s="7">
        <v>45039</v>
      </c>
      <c r="T13" s="4" t="s">
        <v>34</v>
      </c>
      <c r="U13" s="4">
        <v>268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7">
        <v>45023</v>
      </c>
      <c r="G14" s="7">
        <v>45024</v>
      </c>
      <c r="H14" s="4">
        <v>1</v>
      </c>
      <c r="I14" s="4">
        <v>1</v>
      </c>
      <c r="J14" s="4">
        <v>1</v>
      </c>
      <c r="K14" s="4" t="s">
        <v>30</v>
      </c>
      <c r="L14" s="4">
        <v>227</v>
      </c>
      <c r="M14" s="4">
        <v>227</v>
      </c>
      <c r="N14" s="4" t="s">
        <v>102</v>
      </c>
      <c r="O14" s="4" t="s">
        <v>47</v>
      </c>
      <c r="P14" s="4" t="s">
        <v>33</v>
      </c>
      <c r="Q14" s="4">
        <v>0</v>
      </c>
      <c r="R14" s="8">
        <v>45022</v>
      </c>
      <c r="S14" s="7">
        <v>45039</v>
      </c>
      <c r="T14" s="4" t="s">
        <v>34</v>
      </c>
      <c r="U14" s="4">
        <v>227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7">
        <v>45023</v>
      </c>
      <c r="G15" s="7">
        <v>45024</v>
      </c>
      <c r="H15" s="4">
        <v>1</v>
      </c>
      <c r="I15" s="4">
        <v>1</v>
      </c>
      <c r="J15" s="4">
        <v>1</v>
      </c>
      <c r="K15" s="4" t="s">
        <v>30</v>
      </c>
      <c r="L15" s="4">
        <v>233</v>
      </c>
      <c r="M15" s="4">
        <v>233</v>
      </c>
      <c r="N15" s="4" t="s">
        <v>108</v>
      </c>
      <c r="O15" s="4" t="s">
        <v>47</v>
      </c>
      <c r="P15" s="4" t="s">
        <v>33</v>
      </c>
      <c r="Q15" s="4">
        <v>0</v>
      </c>
      <c r="R15" s="8">
        <v>45023</v>
      </c>
      <c r="S15" s="7">
        <v>45039</v>
      </c>
      <c r="T15" s="4" t="s">
        <v>34</v>
      </c>
      <c r="U15" s="4">
        <v>233</v>
      </c>
      <c r="V15" s="4">
        <v>0</v>
      </c>
      <c r="W15" s="4">
        <v>0</v>
      </c>
      <c r="X15" s="4" t="s">
        <v>109</v>
      </c>
      <c r="Y15" s="4" t="s">
        <v>49</v>
      </c>
    </row>
    <row r="16" s="4" customFormat="1" spans="1:25">
      <c r="A16" s="4" t="s">
        <v>105</v>
      </c>
      <c r="B16" s="4" t="s">
        <v>26</v>
      </c>
      <c r="C16" s="4" t="s">
        <v>110</v>
      </c>
      <c r="D16" s="4" t="s">
        <v>106</v>
      </c>
      <c r="E16" s="4" t="s">
        <v>107</v>
      </c>
      <c r="F16" s="7">
        <v>45023</v>
      </c>
      <c r="G16" s="7">
        <v>45024</v>
      </c>
      <c r="H16" s="4">
        <v>1</v>
      </c>
      <c r="I16" s="4">
        <v>1</v>
      </c>
      <c r="J16" s="4">
        <v>1</v>
      </c>
      <c r="K16" s="4" t="s">
        <v>30</v>
      </c>
      <c r="L16" s="4">
        <v>-233</v>
      </c>
      <c r="M16" s="4">
        <v>-233</v>
      </c>
      <c r="N16" s="4" t="s">
        <v>108</v>
      </c>
      <c r="O16" s="4" t="s">
        <v>47</v>
      </c>
      <c r="P16" s="4" t="s">
        <v>33</v>
      </c>
      <c r="Q16" s="4">
        <v>0</v>
      </c>
      <c r="R16" s="8">
        <v>45023</v>
      </c>
      <c r="S16" s="7">
        <v>45039</v>
      </c>
      <c r="T16" s="4" t="s">
        <v>34</v>
      </c>
      <c r="U16" s="4">
        <v>-233</v>
      </c>
      <c r="V16" s="4">
        <v>0</v>
      </c>
      <c r="W16" s="4">
        <v>0</v>
      </c>
      <c r="X16" s="4" t="s">
        <v>109</v>
      </c>
      <c r="Y16" s="4" t="s">
        <v>49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7">
        <v>45023</v>
      </c>
      <c r="G17" s="7">
        <v>45024</v>
      </c>
      <c r="H17" s="4">
        <v>1</v>
      </c>
      <c r="I17" s="4">
        <v>1</v>
      </c>
      <c r="J17" s="4">
        <v>1</v>
      </c>
      <c r="K17" s="4" t="s">
        <v>30</v>
      </c>
      <c r="L17" s="4">
        <v>96</v>
      </c>
      <c r="M17" s="4">
        <v>96</v>
      </c>
      <c r="N17" s="4" t="s">
        <v>114</v>
      </c>
      <c r="O17" s="4" t="s">
        <v>47</v>
      </c>
      <c r="P17" s="4" t="s">
        <v>33</v>
      </c>
      <c r="Q17" s="4">
        <v>0</v>
      </c>
      <c r="R17" s="8">
        <v>45023</v>
      </c>
      <c r="S17" s="7">
        <v>45039</v>
      </c>
      <c r="T17" s="4" t="s">
        <v>34</v>
      </c>
      <c r="U17" s="4">
        <v>96</v>
      </c>
      <c r="V17" s="4">
        <v>0</v>
      </c>
      <c r="W17" s="4">
        <v>0</v>
      </c>
      <c r="X17" s="4" t="s">
        <v>115</v>
      </c>
      <c r="Y17" s="4" t="s">
        <v>116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FD26"/>
  <sheetViews>
    <sheetView tabSelected="1" workbookViewId="0">
      <selection activeCell="A25" sqref="A25:A26"/>
    </sheetView>
  </sheetViews>
  <sheetFormatPr defaultColWidth="9" defaultRowHeight="13.5"/>
  <cols>
    <col min="1" max="1" width="12.625" style="4"/>
    <col min="2" max="3" width="9.375" style="4"/>
    <col min="4" max="16359" width="9" style="4"/>
    <col min="16360" max="16384" width="9" style="5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spans="1:9">
      <c r="A2" s="6">
        <v>999223412509364</v>
      </c>
      <c r="B2" s="7">
        <v>45022</v>
      </c>
      <c r="C2" s="7">
        <v>45023</v>
      </c>
      <c r="D2" s="4">
        <v>183</v>
      </c>
      <c r="E2" s="4" t="str">
        <f>VLOOKUP(A2,HOP!A:L,12,0)</f>
        <v>183.00</v>
      </c>
      <c r="F2" s="4" t="str">
        <f>VLOOKUP(A2,HOP!A:C,3,0)</f>
        <v>3183111</v>
      </c>
      <c r="G2" s="4">
        <f>D2-E2</f>
        <v>0</v>
      </c>
      <c r="H2" s="4" t="str">
        <f>$H$1&amp;F2</f>
        <v>，3183111</v>
      </c>
      <c r="I2" s="4" t="str">
        <f>VLOOKUP(A2,HOP!A:U,21,0)</f>
        <v>直连</v>
      </c>
    </row>
    <row r="3" s="4" customFormat="1" spans="1:9">
      <c r="A3" s="6">
        <v>999223516021590</v>
      </c>
      <c r="B3" s="7">
        <v>45022</v>
      </c>
      <c r="C3" s="7">
        <v>45023</v>
      </c>
      <c r="D3" s="4">
        <v>210</v>
      </c>
      <c r="E3" s="4" t="str">
        <f>VLOOKUP(A3,HOP!A:L,12,0)</f>
        <v>210.00</v>
      </c>
      <c r="F3" s="4" t="str">
        <f>VLOOKUP(A3,HOP!A:C,3,0)</f>
        <v>3203055</v>
      </c>
      <c r="G3" s="4">
        <f t="shared" ref="G3:G16" si="0">D3-E3</f>
        <v>0</v>
      </c>
      <c r="H3" s="4" t="str">
        <f t="shared" ref="H3:H16" si="1">$H$1&amp;F3</f>
        <v>，3203055</v>
      </c>
      <c r="I3" s="4" t="str">
        <f>VLOOKUP(A3,HOP!A:U,21,0)</f>
        <v>直连</v>
      </c>
    </row>
    <row r="4" s="4" customFormat="1" spans="1:9">
      <c r="A4" s="6">
        <v>999223167996323</v>
      </c>
      <c r="B4" s="7">
        <v>45022</v>
      </c>
      <c r="C4" s="7">
        <v>45024</v>
      </c>
      <c r="D4" s="4">
        <v>2263</v>
      </c>
      <c r="E4" s="4" t="str">
        <f>VLOOKUP(A4,HOP!A:L,12,0)</f>
        <v>2263.00</v>
      </c>
      <c r="F4" s="4" t="str">
        <f>VLOOKUP(A4,HOP!A:C,3,0)</f>
        <v>3130383</v>
      </c>
      <c r="G4" s="4">
        <f t="shared" si="0"/>
        <v>0</v>
      </c>
      <c r="H4" s="4" t="str">
        <f t="shared" si="1"/>
        <v>，3130383</v>
      </c>
      <c r="I4" s="4" t="str">
        <f>VLOOKUP(A4,HOP!A:U,21,0)</f>
        <v>直连</v>
      </c>
    </row>
    <row r="5" s="4" customFormat="1" spans="1:9">
      <c r="A5" s="6">
        <v>999223362641137</v>
      </c>
      <c r="B5" s="7">
        <v>45023</v>
      </c>
      <c r="C5" s="7">
        <v>45024</v>
      </c>
      <c r="D5" s="4">
        <v>660</v>
      </c>
      <c r="E5" s="4" t="str">
        <f>VLOOKUP(A5,HOP!A:L,12,0)</f>
        <v>660.00</v>
      </c>
      <c r="F5" s="4" t="str">
        <f>VLOOKUP(A5,HOP!A:C,3,0)</f>
        <v>3173795</v>
      </c>
      <c r="G5" s="4">
        <f t="shared" si="0"/>
        <v>0</v>
      </c>
      <c r="H5" s="4" t="str">
        <f t="shared" si="1"/>
        <v>，3173795</v>
      </c>
      <c r="I5" s="4" t="str">
        <f>VLOOKUP(A5,HOP!A:U,21,0)</f>
        <v>直连</v>
      </c>
    </row>
    <row r="6" s="4" customFormat="1" spans="1:9">
      <c r="A6" s="6">
        <v>999223421300848</v>
      </c>
      <c r="B6" s="7">
        <v>45018</v>
      </c>
      <c r="C6" s="7">
        <v>45024</v>
      </c>
      <c r="D6" s="4">
        <v>1128</v>
      </c>
      <c r="E6" s="4" t="str">
        <f>VLOOKUP(A6,HOP!A:L,12,0)</f>
        <v>1128.00</v>
      </c>
      <c r="F6" s="4" t="str">
        <f>VLOOKUP(A6,HOP!A:C,3,0)</f>
        <v>3184894</v>
      </c>
      <c r="G6" s="4">
        <f t="shared" si="0"/>
        <v>0</v>
      </c>
      <c r="H6" s="4" t="str">
        <f t="shared" si="1"/>
        <v>，3184894</v>
      </c>
      <c r="I6" s="4" t="str">
        <f>VLOOKUP(A6,HOP!A:U,21,0)</f>
        <v>直连</v>
      </c>
    </row>
    <row r="7" s="4" customFormat="1" spans="1:9">
      <c r="A7" s="6">
        <v>999223424374979</v>
      </c>
      <c r="B7" s="7">
        <v>45023</v>
      </c>
      <c r="C7" s="7">
        <v>45024</v>
      </c>
      <c r="D7" s="4">
        <v>478</v>
      </c>
      <c r="E7" s="4" t="str">
        <f>VLOOKUP(A7,HOP!A:L,12,0)</f>
        <v>478.00</v>
      </c>
      <c r="F7" s="4" t="str">
        <f>VLOOKUP(A7,HOP!A:C,3,0)</f>
        <v>3186008</v>
      </c>
      <c r="G7" s="4">
        <f t="shared" si="0"/>
        <v>0</v>
      </c>
      <c r="H7" s="4" t="str">
        <f t="shared" si="1"/>
        <v>，3186008</v>
      </c>
      <c r="I7" s="4" t="str">
        <f>VLOOKUP(A7,HOP!A:U,21,0)</f>
        <v>直连</v>
      </c>
    </row>
    <row r="8" s="4" customFormat="1" spans="1:9">
      <c r="A8" s="6">
        <v>999223443250965</v>
      </c>
      <c r="B8" s="7">
        <v>45023</v>
      </c>
      <c r="C8" s="7">
        <v>45024</v>
      </c>
      <c r="D8" s="4">
        <v>175</v>
      </c>
      <c r="E8" s="4" t="str">
        <f>VLOOKUP(A8,HOP!A:L,12,0)</f>
        <v>175.00</v>
      </c>
      <c r="F8" s="4" t="str">
        <f>VLOOKUP(A8,HOP!A:C,3,0)</f>
        <v>3189745</v>
      </c>
      <c r="G8" s="4">
        <f t="shared" si="0"/>
        <v>0</v>
      </c>
      <c r="H8" s="4" t="str">
        <f t="shared" si="1"/>
        <v>，3189745</v>
      </c>
      <c r="I8" s="4" t="str">
        <f>VLOOKUP(A8,HOP!A:U,21,0)</f>
        <v>直连</v>
      </c>
    </row>
    <row r="9" s="4" customFormat="1" spans="1:9">
      <c r="A9" s="6">
        <v>999223445380376</v>
      </c>
      <c r="B9" s="7">
        <v>45023</v>
      </c>
      <c r="C9" s="7">
        <v>45024</v>
      </c>
      <c r="D9" s="4">
        <v>237</v>
      </c>
      <c r="E9" s="4" t="str">
        <f>VLOOKUP(A9,HOP!A:L,12,0)</f>
        <v>237.00</v>
      </c>
      <c r="F9" s="4" t="str">
        <f>VLOOKUP(A9,HOP!A:C,3,0)</f>
        <v>3190021</v>
      </c>
      <c r="G9" s="4">
        <f t="shared" si="0"/>
        <v>0</v>
      </c>
      <c r="H9" s="4" t="str">
        <f t="shared" si="1"/>
        <v>，3190021</v>
      </c>
      <c r="I9" s="4" t="str">
        <f>VLOOKUP(A9,HOP!A:U,21,0)</f>
        <v>直连</v>
      </c>
    </row>
    <row r="10" s="4" customFormat="1" spans="1:9">
      <c r="A10" s="6">
        <v>999223457128588</v>
      </c>
      <c r="B10" s="7">
        <v>45023</v>
      </c>
      <c r="C10" s="7">
        <v>45024</v>
      </c>
      <c r="D10" s="4">
        <v>171</v>
      </c>
      <c r="E10" s="4" t="str">
        <f>VLOOKUP(A10,HOP!A:L,12,0)</f>
        <v>171.00</v>
      </c>
      <c r="F10" s="4" t="str">
        <f>VLOOKUP(A10,HOP!A:C,3,0)</f>
        <v>3191864</v>
      </c>
      <c r="G10" s="4">
        <f t="shared" si="0"/>
        <v>0</v>
      </c>
      <c r="H10" s="4" t="str">
        <f t="shared" si="1"/>
        <v>，3191864</v>
      </c>
      <c r="I10" s="4" t="str">
        <f>VLOOKUP(A10,HOP!A:U,21,0)</f>
        <v>直连</v>
      </c>
    </row>
    <row r="11" s="4" customFormat="1" spans="1:9">
      <c r="A11" s="6">
        <v>999223463217847</v>
      </c>
      <c r="B11" s="7">
        <v>45023</v>
      </c>
      <c r="C11" s="7">
        <v>45024</v>
      </c>
      <c r="D11" s="4">
        <v>103</v>
      </c>
      <c r="E11" s="4" t="str">
        <f>VLOOKUP(A11,HOP!A:L,12,0)</f>
        <v>103.00</v>
      </c>
      <c r="F11" s="4" t="str">
        <f>VLOOKUP(A11,HOP!A:C,3,0)</f>
        <v>3193882</v>
      </c>
      <c r="G11" s="4">
        <f t="shared" si="0"/>
        <v>0</v>
      </c>
      <c r="H11" s="4" t="str">
        <f t="shared" si="1"/>
        <v>，3193882</v>
      </c>
      <c r="I11" s="4" t="str">
        <f>VLOOKUP(A11,HOP!A:U,21,0)</f>
        <v>直连</v>
      </c>
    </row>
    <row r="12" s="4" customFormat="1" spans="1:9">
      <c r="A12" s="6">
        <v>999223489905419</v>
      </c>
      <c r="B12" s="7">
        <v>45023</v>
      </c>
      <c r="C12" s="7">
        <v>45024</v>
      </c>
      <c r="D12" s="4">
        <v>187</v>
      </c>
      <c r="E12" s="4" t="str">
        <f>VLOOKUP(A12,HOP!A:L,12,0)</f>
        <v>187.00</v>
      </c>
      <c r="F12" s="4" t="str">
        <f>VLOOKUP(A12,HOP!A:C,3,0)</f>
        <v>3198435</v>
      </c>
      <c r="G12" s="4">
        <f t="shared" si="0"/>
        <v>0</v>
      </c>
      <c r="H12" s="4" t="str">
        <f t="shared" si="1"/>
        <v>，3198435</v>
      </c>
      <c r="I12" s="4" t="str">
        <f>VLOOKUP(A12,HOP!A:U,21,0)</f>
        <v>直连</v>
      </c>
    </row>
    <row r="13" s="4" customFormat="1" spans="1:9">
      <c r="A13" s="6">
        <v>999223522025416</v>
      </c>
      <c r="B13" s="7">
        <v>45023</v>
      </c>
      <c r="C13" s="7">
        <v>45024</v>
      </c>
      <c r="D13" s="4">
        <v>268</v>
      </c>
      <c r="E13" s="4" t="str">
        <f>VLOOKUP(A13,HOP!A:L,12,0)</f>
        <v>268.00</v>
      </c>
      <c r="F13" s="4" t="str">
        <f>VLOOKUP(A13,HOP!A:C,3,0)</f>
        <v>3204279</v>
      </c>
      <c r="G13" s="4">
        <f t="shared" si="0"/>
        <v>0</v>
      </c>
      <c r="H13" s="4" t="str">
        <f t="shared" si="1"/>
        <v>，3204279</v>
      </c>
      <c r="I13" s="4" t="str">
        <f>VLOOKUP(A13,HOP!A:U,21,0)</f>
        <v>直连</v>
      </c>
    </row>
    <row r="14" s="4" customFormat="1" spans="1:9">
      <c r="A14" s="6">
        <v>999223522165885</v>
      </c>
      <c r="B14" s="7">
        <v>45023</v>
      </c>
      <c r="C14" s="7">
        <v>45024</v>
      </c>
      <c r="D14" s="4">
        <v>227</v>
      </c>
      <c r="E14" s="4" t="str">
        <f>VLOOKUP(A14,HOP!A:L,12,0)</f>
        <v>227.00</v>
      </c>
      <c r="F14" s="4" t="str">
        <f>VLOOKUP(A14,HOP!A:C,3,0)</f>
        <v>3204359</v>
      </c>
      <c r="G14" s="4">
        <f t="shared" si="0"/>
        <v>0</v>
      </c>
      <c r="H14" s="4" t="str">
        <f t="shared" si="1"/>
        <v>，3204359</v>
      </c>
      <c r="I14" s="4" t="str">
        <f>VLOOKUP(A14,HOP!A:U,21,0)</f>
        <v>直连</v>
      </c>
    </row>
    <row r="15" s="4" customFormat="1" hidden="1" spans="1:9">
      <c r="A15" s="6">
        <v>999223528986030</v>
      </c>
      <c r="B15" s="7">
        <v>45023</v>
      </c>
      <c r="C15" s="7">
        <v>45024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6">
        <v>999223534931623</v>
      </c>
      <c r="B16" s="7">
        <v>45023</v>
      </c>
      <c r="C16" s="7">
        <v>45024</v>
      </c>
      <c r="D16" s="4">
        <v>96</v>
      </c>
      <c r="E16" s="4" t="str">
        <f>VLOOKUP(A16,HOP!A:L,12,0)</f>
        <v>96.00</v>
      </c>
      <c r="F16" s="4" t="str">
        <f>VLOOKUP(A16,HOP!A:C,3,0)</f>
        <v>3206602</v>
      </c>
      <c r="G16" s="4">
        <f t="shared" si="0"/>
        <v>0</v>
      </c>
      <c r="H16" s="4" t="str">
        <f t="shared" si="1"/>
        <v>，3206602</v>
      </c>
      <c r="I16" s="4" t="str">
        <f>VLOOKUP(A16,HOP!A:U,21,0)</f>
        <v>直连</v>
      </c>
    </row>
    <row r="17" s="4" customFormat="1" spans="16360:16384">
      <c r="XEF17" s="5"/>
      <c r="XEG17" s="5"/>
      <c r="XEH17" s="5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  <c r="XFA17" s="5"/>
      <c r="XFB17" s="5"/>
      <c r="XFC17" s="5"/>
      <c r="XFD17" s="5"/>
    </row>
    <row r="18" s="4" customFormat="1" spans="4:16384">
      <c r="D18" s="4">
        <f>SUM(D2:D17)</f>
        <v>6386</v>
      </c>
      <c r="XEF18" s="5"/>
      <c r="XEG18" s="5"/>
      <c r="XEH18" s="5"/>
      <c r="XEI18" s="5"/>
      <c r="XEJ18" s="5"/>
      <c r="XEK18" s="5"/>
      <c r="XEL18" s="5"/>
      <c r="XEM18" s="5"/>
      <c r="XEN18" s="5"/>
      <c r="XEO18" s="5"/>
      <c r="XEP18" s="5"/>
      <c r="XEQ18" s="5"/>
      <c r="XER18" s="5"/>
      <c r="XES18" s="5"/>
      <c r="XET18" s="5"/>
      <c r="XEU18" s="5"/>
      <c r="XEV18" s="5"/>
      <c r="XEW18" s="5"/>
      <c r="XEX18" s="5"/>
      <c r="XEY18" s="5"/>
      <c r="XEZ18" s="5"/>
      <c r="XFA18" s="5"/>
      <c r="XFB18" s="5"/>
      <c r="XFC18" s="5"/>
      <c r="XFD18" s="5"/>
    </row>
    <row r="25" spans="1:1">
      <c r="A25" s="4" t="s">
        <v>118</v>
      </c>
    </row>
    <row r="26" spans="1:1">
      <c r="A26" s="4" t="s">
        <v>119</v>
      </c>
    </row>
  </sheetData>
  <autoFilter ref="A1:XFD18">
    <filterColumn colId="3">
      <filters blank="1">
        <filter val="210"/>
        <filter val="660"/>
        <filter val="171"/>
        <filter val="103"/>
        <filter val="183"/>
        <filter val="2263"/>
        <filter val="175"/>
        <filter val="96"/>
        <filter val="6386"/>
        <filter val="187"/>
        <filter val="227"/>
        <filter val="237"/>
        <filter val="268"/>
        <filter val="478"/>
        <filter val="11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  <c r="V1" s="2" t="s">
        <v>138</v>
      </c>
    </row>
    <row r="2" s="1" customFormat="1" spans="1:22">
      <c r="A2" s="3">
        <v>999223443250965</v>
      </c>
      <c r="B2" s="1" t="s">
        <v>139</v>
      </c>
      <c r="C2" s="1" t="s">
        <v>140</v>
      </c>
      <c r="D2" s="1" t="s">
        <v>141</v>
      </c>
      <c r="E2" s="1" t="s">
        <v>69</v>
      </c>
      <c r="F2" s="1" t="s">
        <v>142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  <c r="U2" s="1" t="s">
        <v>154</v>
      </c>
      <c r="V2" s="1" t="s">
        <v>155</v>
      </c>
    </row>
    <row r="3" s="1" customFormat="1" spans="1:22">
      <c r="A3" s="3">
        <v>999223167996323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143</v>
      </c>
      <c r="H3" s="1" t="s">
        <v>144</v>
      </c>
      <c r="I3" s="1" t="s">
        <v>161</v>
      </c>
      <c r="J3" s="1" t="s">
        <v>146</v>
      </c>
      <c r="K3" s="1" t="s">
        <v>161</v>
      </c>
      <c r="L3" s="1" t="s">
        <v>161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162</v>
      </c>
      <c r="S3" s="1" t="s">
        <v>152</v>
      </c>
      <c r="T3" s="1" t="s">
        <v>153</v>
      </c>
      <c r="U3" s="1" t="s">
        <v>154</v>
      </c>
      <c r="V3" s="1" t="s">
        <v>155</v>
      </c>
    </row>
    <row r="4" s="1" customFormat="1" spans="1:22">
      <c r="A4" s="3">
        <v>999223362641137</v>
      </c>
      <c r="B4" s="1" t="s">
        <v>163</v>
      </c>
      <c r="C4" s="1" t="s">
        <v>164</v>
      </c>
      <c r="D4" s="1" t="s">
        <v>165</v>
      </c>
      <c r="E4" s="1" t="s">
        <v>166</v>
      </c>
      <c r="F4" s="1" t="s">
        <v>142</v>
      </c>
      <c r="G4" s="1" t="s">
        <v>143</v>
      </c>
      <c r="H4" s="1" t="s">
        <v>144</v>
      </c>
      <c r="I4" s="1" t="s">
        <v>167</v>
      </c>
      <c r="J4" s="1" t="s">
        <v>146</v>
      </c>
      <c r="K4" s="1" t="s">
        <v>167</v>
      </c>
      <c r="L4" s="1" t="s">
        <v>167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150</v>
      </c>
      <c r="R4" s="1" t="s">
        <v>168</v>
      </c>
      <c r="S4" s="1" t="s">
        <v>152</v>
      </c>
      <c r="T4" s="1" t="s">
        <v>153</v>
      </c>
      <c r="U4" s="1" t="s">
        <v>154</v>
      </c>
      <c r="V4" s="1" t="s">
        <v>155</v>
      </c>
    </row>
    <row r="5" s="1" customFormat="1" spans="1:22">
      <c r="A5" s="3">
        <v>999223445380376</v>
      </c>
      <c r="B5" s="1" t="s">
        <v>139</v>
      </c>
      <c r="C5" s="1" t="s">
        <v>169</v>
      </c>
      <c r="D5" s="1" t="s">
        <v>170</v>
      </c>
      <c r="E5" s="1" t="s">
        <v>74</v>
      </c>
      <c r="F5" s="1" t="s">
        <v>142</v>
      </c>
      <c r="G5" s="1" t="s">
        <v>143</v>
      </c>
      <c r="H5" s="1" t="s">
        <v>144</v>
      </c>
      <c r="I5" s="1" t="s">
        <v>171</v>
      </c>
      <c r="J5" s="1" t="s">
        <v>146</v>
      </c>
      <c r="K5" s="1" t="s">
        <v>171</v>
      </c>
      <c r="L5" s="1" t="s">
        <v>171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150</v>
      </c>
      <c r="R5" s="1" t="s">
        <v>172</v>
      </c>
      <c r="S5" s="1" t="s">
        <v>152</v>
      </c>
      <c r="T5" s="1" t="s">
        <v>153</v>
      </c>
      <c r="U5" s="1" t="s">
        <v>154</v>
      </c>
      <c r="V5" s="1" t="s">
        <v>155</v>
      </c>
    </row>
    <row r="6" s="1" customFormat="1" spans="1:22">
      <c r="A6" s="3">
        <v>999223489905419</v>
      </c>
      <c r="B6" s="1" t="s">
        <v>173</v>
      </c>
      <c r="C6" s="1" t="s">
        <v>174</v>
      </c>
      <c r="D6" s="1" t="s">
        <v>175</v>
      </c>
      <c r="E6" s="1" t="s">
        <v>91</v>
      </c>
      <c r="F6" s="1" t="s">
        <v>142</v>
      </c>
      <c r="G6" s="1" t="s">
        <v>143</v>
      </c>
      <c r="H6" s="1" t="s">
        <v>144</v>
      </c>
      <c r="I6" s="1" t="s">
        <v>176</v>
      </c>
      <c r="J6" s="1" t="s">
        <v>146</v>
      </c>
      <c r="K6" s="1" t="s">
        <v>176</v>
      </c>
      <c r="L6" s="1" t="s">
        <v>176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150</v>
      </c>
      <c r="R6" s="1" t="s">
        <v>177</v>
      </c>
      <c r="S6" s="1" t="s">
        <v>152</v>
      </c>
      <c r="T6" s="1" t="s">
        <v>153</v>
      </c>
      <c r="U6" s="1" t="s">
        <v>154</v>
      </c>
      <c r="V6" s="1" t="s">
        <v>155</v>
      </c>
    </row>
    <row r="7" s="1" customFormat="1" spans="1:22">
      <c r="A7" s="3">
        <v>999223522025416</v>
      </c>
      <c r="B7" s="1" t="s">
        <v>160</v>
      </c>
      <c r="C7" s="1" t="s">
        <v>178</v>
      </c>
      <c r="D7" s="1" t="s">
        <v>179</v>
      </c>
      <c r="E7" s="1" t="s">
        <v>96</v>
      </c>
      <c r="F7" s="1" t="s">
        <v>142</v>
      </c>
      <c r="G7" s="1" t="s">
        <v>143</v>
      </c>
      <c r="H7" s="1" t="s">
        <v>144</v>
      </c>
      <c r="I7" s="1" t="s">
        <v>180</v>
      </c>
      <c r="J7" s="1" t="s">
        <v>146</v>
      </c>
      <c r="K7" s="1" t="s">
        <v>180</v>
      </c>
      <c r="L7" s="1" t="s">
        <v>180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150</v>
      </c>
      <c r="R7" s="1" t="s">
        <v>181</v>
      </c>
      <c r="S7" s="1" t="s">
        <v>152</v>
      </c>
      <c r="T7" s="1" t="s">
        <v>153</v>
      </c>
      <c r="U7" s="1" t="s">
        <v>154</v>
      </c>
      <c r="V7" s="1" t="s">
        <v>155</v>
      </c>
    </row>
    <row r="8" s="1" customFormat="1" spans="1:22">
      <c r="A8" s="3">
        <v>999223522165885</v>
      </c>
      <c r="B8" s="1" t="s">
        <v>160</v>
      </c>
      <c r="C8" s="1" t="s">
        <v>182</v>
      </c>
      <c r="D8" s="1" t="s">
        <v>183</v>
      </c>
      <c r="E8" s="1" t="s">
        <v>102</v>
      </c>
      <c r="F8" s="1" t="s">
        <v>142</v>
      </c>
      <c r="G8" s="1" t="s">
        <v>143</v>
      </c>
      <c r="H8" s="1" t="s">
        <v>144</v>
      </c>
      <c r="I8" s="1" t="s">
        <v>184</v>
      </c>
      <c r="J8" s="1" t="s">
        <v>146</v>
      </c>
      <c r="K8" s="1" t="s">
        <v>184</v>
      </c>
      <c r="L8" s="1" t="s">
        <v>184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150</v>
      </c>
      <c r="R8" s="1" t="s">
        <v>185</v>
      </c>
      <c r="S8" s="1" t="s">
        <v>152</v>
      </c>
      <c r="T8" s="1" t="s">
        <v>153</v>
      </c>
      <c r="U8" s="1" t="s">
        <v>154</v>
      </c>
      <c r="V8" s="1" t="s">
        <v>155</v>
      </c>
    </row>
    <row r="9" s="1" customFormat="1" spans="1:22">
      <c r="A9" s="3">
        <v>999223412509364</v>
      </c>
      <c r="B9" s="1" t="s">
        <v>186</v>
      </c>
      <c r="C9" s="1" t="s">
        <v>187</v>
      </c>
      <c r="D9" s="1" t="s">
        <v>188</v>
      </c>
      <c r="E9" s="1" t="s">
        <v>31</v>
      </c>
      <c r="F9" s="1" t="s">
        <v>160</v>
      </c>
      <c r="G9" s="1" t="s">
        <v>142</v>
      </c>
      <c r="H9" s="1" t="s">
        <v>144</v>
      </c>
      <c r="I9" s="1" t="s">
        <v>189</v>
      </c>
      <c r="J9" s="1" t="s">
        <v>146</v>
      </c>
      <c r="K9" s="1" t="s">
        <v>189</v>
      </c>
      <c r="L9" s="1" t="s">
        <v>189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150</v>
      </c>
      <c r="R9" s="1" t="s">
        <v>190</v>
      </c>
      <c r="S9" s="1" t="s">
        <v>152</v>
      </c>
      <c r="T9" s="1" t="s">
        <v>153</v>
      </c>
      <c r="U9" s="1" t="s">
        <v>154</v>
      </c>
      <c r="V9" s="1" t="s">
        <v>155</v>
      </c>
    </row>
    <row r="10" s="1" customFormat="1" spans="1:22">
      <c r="A10" s="3">
        <v>999223421300848</v>
      </c>
      <c r="B10" s="1" t="s">
        <v>186</v>
      </c>
      <c r="C10" s="1" t="s">
        <v>191</v>
      </c>
      <c r="D10" s="1" t="s">
        <v>192</v>
      </c>
      <c r="E10" s="1" t="s">
        <v>58</v>
      </c>
      <c r="F10" s="1" t="s">
        <v>193</v>
      </c>
      <c r="G10" s="1" t="s">
        <v>143</v>
      </c>
      <c r="H10" s="1" t="s">
        <v>144</v>
      </c>
      <c r="I10" s="1" t="s">
        <v>194</v>
      </c>
      <c r="J10" s="1" t="s">
        <v>146</v>
      </c>
      <c r="K10" s="1" t="s">
        <v>194</v>
      </c>
      <c r="L10" s="1" t="s">
        <v>194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150</v>
      </c>
      <c r="R10" s="1" t="s">
        <v>195</v>
      </c>
      <c r="S10" s="1" t="s">
        <v>152</v>
      </c>
      <c r="T10" s="1" t="s">
        <v>153</v>
      </c>
      <c r="U10" s="1" t="s">
        <v>154</v>
      </c>
      <c r="V10" s="1" t="s">
        <v>155</v>
      </c>
    </row>
    <row r="11" s="1" customFormat="1" spans="1:22">
      <c r="A11" s="3">
        <v>999223424374979</v>
      </c>
      <c r="B11" s="1" t="s">
        <v>196</v>
      </c>
      <c r="C11" s="1" t="s">
        <v>197</v>
      </c>
      <c r="D11" s="1" t="s">
        <v>198</v>
      </c>
      <c r="E11" s="1" t="s">
        <v>199</v>
      </c>
      <c r="F11" s="1" t="s">
        <v>142</v>
      </c>
      <c r="G11" s="1" t="s">
        <v>143</v>
      </c>
      <c r="H11" s="1" t="s">
        <v>144</v>
      </c>
      <c r="I11" s="1" t="s">
        <v>200</v>
      </c>
      <c r="J11" s="1" t="s">
        <v>146</v>
      </c>
      <c r="K11" s="1" t="s">
        <v>200</v>
      </c>
      <c r="L11" s="1" t="s">
        <v>200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150</v>
      </c>
      <c r="R11" s="1" t="s">
        <v>201</v>
      </c>
      <c r="S11" s="1" t="s">
        <v>152</v>
      </c>
      <c r="T11" s="1" t="s">
        <v>153</v>
      </c>
      <c r="U11" s="1" t="s">
        <v>154</v>
      </c>
      <c r="V11" s="1" t="s">
        <v>155</v>
      </c>
    </row>
    <row r="12" s="1" customFormat="1" spans="1:22">
      <c r="A12" s="3">
        <v>999223463217847</v>
      </c>
      <c r="B12" s="1" t="s">
        <v>202</v>
      </c>
      <c r="C12" s="1" t="s">
        <v>203</v>
      </c>
      <c r="D12" s="1" t="s">
        <v>204</v>
      </c>
      <c r="E12" s="1" t="s">
        <v>86</v>
      </c>
      <c r="F12" s="1" t="s">
        <v>142</v>
      </c>
      <c r="G12" s="1" t="s">
        <v>143</v>
      </c>
      <c r="H12" s="1" t="s">
        <v>144</v>
      </c>
      <c r="I12" s="1" t="s">
        <v>205</v>
      </c>
      <c r="J12" s="1" t="s">
        <v>146</v>
      </c>
      <c r="K12" s="1" t="s">
        <v>205</v>
      </c>
      <c r="L12" s="1" t="s">
        <v>205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150</v>
      </c>
      <c r="R12" s="1" t="s">
        <v>206</v>
      </c>
      <c r="S12" s="1" t="s">
        <v>152</v>
      </c>
      <c r="T12" s="1" t="s">
        <v>153</v>
      </c>
      <c r="U12" s="1" t="s">
        <v>154</v>
      </c>
      <c r="V12" s="1" t="s">
        <v>155</v>
      </c>
    </row>
    <row r="13" s="1" customFormat="1" spans="1:22">
      <c r="A13" s="3">
        <v>999223457128588</v>
      </c>
      <c r="B13" s="1" t="s">
        <v>193</v>
      </c>
      <c r="C13" s="1" t="s">
        <v>207</v>
      </c>
      <c r="D13" s="1" t="s">
        <v>208</v>
      </c>
      <c r="E13" s="1" t="s">
        <v>80</v>
      </c>
      <c r="F13" s="1" t="s">
        <v>142</v>
      </c>
      <c r="G13" s="1" t="s">
        <v>143</v>
      </c>
      <c r="H13" s="1" t="s">
        <v>144</v>
      </c>
      <c r="I13" s="1" t="s">
        <v>209</v>
      </c>
      <c r="J13" s="1" t="s">
        <v>146</v>
      </c>
      <c r="K13" s="1" t="s">
        <v>209</v>
      </c>
      <c r="L13" s="1" t="s">
        <v>209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150</v>
      </c>
      <c r="R13" s="1" t="s">
        <v>210</v>
      </c>
      <c r="S13" s="1" t="s">
        <v>152</v>
      </c>
      <c r="T13" s="1" t="s">
        <v>153</v>
      </c>
      <c r="U13" s="1" t="s">
        <v>154</v>
      </c>
      <c r="V13" s="1" t="s">
        <v>155</v>
      </c>
    </row>
    <row r="14" s="1" customFormat="1" spans="1:22">
      <c r="A14" s="3">
        <v>999223516021590</v>
      </c>
      <c r="B14" s="1" t="s">
        <v>160</v>
      </c>
      <c r="C14" s="1" t="s">
        <v>211</v>
      </c>
      <c r="D14" s="1" t="s">
        <v>212</v>
      </c>
      <c r="E14" s="1" t="s">
        <v>40</v>
      </c>
      <c r="F14" s="1" t="s">
        <v>160</v>
      </c>
      <c r="G14" s="1" t="s">
        <v>142</v>
      </c>
      <c r="H14" s="1" t="s">
        <v>144</v>
      </c>
      <c r="I14" s="1" t="s">
        <v>213</v>
      </c>
      <c r="J14" s="1" t="s">
        <v>146</v>
      </c>
      <c r="K14" s="1" t="s">
        <v>213</v>
      </c>
      <c r="L14" s="1" t="s">
        <v>213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150</v>
      </c>
      <c r="R14" s="1" t="s">
        <v>214</v>
      </c>
      <c r="S14" s="1" t="s">
        <v>152</v>
      </c>
      <c r="T14" s="1" t="s">
        <v>153</v>
      </c>
      <c r="U14" s="1" t="s">
        <v>154</v>
      </c>
      <c r="V14" s="1" t="s">
        <v>155</v>
      </c>
    </row>
    <row r="15" s="1" customFormat="1" spans="1:22">
      <c r="A15" s="3">
        <v>999223534931623</v>
      </c>
      <c r="B15" s="1" t="s">
        <v>142</v>
      </c>
      <c r="C15" s="1" t="s">
        <v>215</v>
      </c>
      <c r="D15" s="1" t="s">
        <v>216</v>
      </c>
      <c r="E15" s="1" t="s">
        <v>114</v>
      </c>
      <c r="F15" s="1" t="s">
        <v>142</v>
      </c>
      <c r="G15" s="1" t="s">
        <v>143</v>
      </c>
      <c r="H15" s="1" t="s">
        <v>144</v>
      </c>
      <c r="I15" s="1" t="s">
        <v>217</v>
      </c>
      <c r="J15" s="1" t="s">
        <v>146</v>
      </c>
      <c r="K15" s="1" t="s">
        <v>217</v>
      </c>
      <c r="L15" s="1" t="s">
        <v>217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150</v>
      </c>
      <c r="R15" s="1" t="s">
        <v>218</v>
      </c>
      <c r="S15" s="1" t="s">
        <v>152</v>
      </c>
      <c r="T15" s="1" t="s">
        <v>153</v>
      </c>
      <c r="U15" s="1" t="s">
        <v>154</v>
      </c>
      <c r="V15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2023-04-23T01:22:09Z</dcterms:created>
  <dcterms:modified xsi:type="dcterms:W3CDTF">2023-04-23T01:31:31Z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A52633C50BCD4DDABE04C3493696B30B_12</vt:lpwstr>
  </property>
  <property fmtid="{D5CDD505-2E9C-101B-9397-08002B2CF9AE}" pid="3" name="KSOProductBuildVer">
    <vt:lpwstr>2052-11.1.0.14036</vt:lpwstr>
  </property>
</Properties>
</file>