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对账!$A$1:$I$51</definedName>
  </definedNames>
  <calcPr calcId="144525"/>
</workbook>
</file>

<file path=xl/sharedStrings.xml><?xml version="1.0" encoding="utf-8"?>
<sst xmlns="http://schemas.openxmlformats.org/spreadsheetml/2006/main" count="2746" uniqueCount="688">
  <si>
    <t>去哪儿网酒店预付对账单</t>
  </si>
  <si>
    <t>供应商名称：</t>
  </si>
  <si>
    <t>港丰国际</t>
  </si>
  <si>
    <t>结算周期：</t>
  </si>
  <si>
    <t>2023-04-17至2023-04-23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</si>
  <si>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</si>
  <si>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</si>
  <si>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</si>
  <si>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</si>
  <si>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</si>
  <si>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</si>
  <si>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</si>
  <si>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</si>
  <si>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</si>
  <si>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</si>
  <si>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</si>
  <si>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</si>
  <si>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</si>
  <si>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</si>
  <si>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</si>
  <si>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¥169,278.00</t>
  </si>
  <si>
    <t>¥52,370.08</t>
  </si>
  <si>
    <t>¥11,552.64</t>
  </si>
  <si>
    <t>¥105,355.28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</si>
  <si>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</si>
  <si>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</si>
  <si>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</si>
  <si>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</si>
  <si>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</si>
  <si>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</si>
  <si>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</si>
  <si>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</si>
  <si>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</si>
  <si>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</si>
  <si>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</si>
  <si>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</si>
  <si>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</si>
  <si>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</si>
  <si>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</si>
  <si>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</si>
  <si>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</si>
  <si>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</si>
  <si>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</si>
  <si>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</si>
  <si>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</si>
  <si>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</si>
  <si>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</si>
  <si>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</si>
  <si>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</si>
  <si>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</si>
  <si>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</si>
  <si>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</si>
  <si>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</si>
  <si>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</si>
  <si>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</si>
  <si>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</si>
  <si>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</si>
  <si>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</si>
  <si>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</si>
  <si>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</si>
  <si>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</si>
  <si>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</si>
  <si>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</si>
  <si>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</si>
  <si>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</si>
  <si>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</si>
  <si>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</si>
  <si>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</si>
  <si>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</si>
  <si>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</si>
  <si>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703307183442</t>
  </si>
  <si>
    <t>3157262</t>
  </si>
  <si>
    <t>酒店预付</t>
  </si>
  <si>
    <t>否</t>
  </si>
  <si>
    <t>普通</t>
  </si>
  <si>
    <t>158579879</t>
  </si>
  <si>
    <t>小娘惹酒店(政府卫生认证)</t>
  </si>
  <si>
    <t>1619975</t>
  </si>
  <si>
    <t>LEI/LAI|SU/TIAN</t>
  </si>
  <si>
    <t>2023-03-20</t>
  </si>
  <si>
    <t>2023-04-15</t>
  </si>
  <si>
    <t>2023-04-17</t>
  </si>
  <si>
    <t>¥986.00</t>
  </si>
  <si>
    <t>¥91.00</t>
  </si>
  <si>
    <t>¥895.00</t>
  </si>
  <si>
    <t>JUNIOR SUITE BALCONY</t>
  </si>
  <si>
    <t>WEBSITE</t>
  </si>
  <si>
    <t>703326331822</t>
  </si>
  <si>
    <t>3209627</t>
  </si>
  <si>
    <t>158575280</t>
  </si>
  <si>
    <t>达拉海角渡假村</t>
  </si>
  <si>
    <t>LI/JIN|ZHAO/TIANYU</t>
  </si>
  <si>
    <t>2023-04-08</t>
  </si>
  <si>
    <t>2023-04-16</t>
  </si>
  <si>
    <t>¥1,665.00</t>
  </si>
  <si>
    <t>¥165.00</t>
  </si>
  <si>
    <t>¥1,500.00</t>
  </si>
  <si>
    <t>Dara Deluxe Room</t>
  </si>
  <si>
    <t>703326356889</t>
  </si>
  <si>
    <t>3209583</t>
  </si>
  <si>
    <t>LONG/SIJING|MA/HONGLING</t>
  </si>
  <si>
    <t>703332677446</t>
  </si>
  <si>
    <t>3226434</t>
  </si>
  <si>
    <t>821122807</t>
  </si>
  <si>
    <t>萨拉当21号公寓式酒店</t>
  </si>
  <si>
    <t>YU/HAORAN</t>
  </si>
  <si>
    <t>2023-04-14</t>
  </si>
  <si>
    <t>¥426.00</t>
  </si>
  <si>
    <t>¥40.00</t>
  </si>
  <si>
    <t>¥386.00</t>
  </si>
  <si>
    <t>studio apartment</t>
  </si>
  <si>
    <t>703333087334</t>
  </si>
  <si>
    <t>3230267</t>
  </si>
  <si>
    <t>158584802</t>
  </si>
  <si>
    <t>曼谷大仓新颐饭店</t>
  </si>
  <si>
    <t>WANG/TAO|WANG/JUN|FAN/LINGSHAN</t>
  </si>
  <si>
    <t>¥3,068.00</t>
  </si>
  <si>
    <t>¥330.00</t>
  </si>
  <si>
    <t>¥2,738.00</t>
  </si>
  <si>
    <t>Deluxe King Room - Non-Smoking</t>
  </si>
  <si>
    <t>703332554617</t>
  </si>
  <si>
    <t>3229154</t>
  </si>
  <si>
    <t>TANG/XIAOYU</t>
  </si>
  <si>
    <t>¥1,534.00</t>
  </si>
  <si>
    <t>¥1,369.00</t>
  </si>
  <si>
    <t>Deluxe Twin Room - Non-Smoking</t>
  </si>
  <si>
    <t>703333807820</t>
  </si>
  <si>
    <t>3230799</t>
  </si>
  <si>
    <t>805384087</t>
  </si>
  <si>
    <t>达玛雷泳池别墅(政府卫生认证)</t>
  </si>
  <si>
    <t>LIN/QINYUAN</t>
  </si>
  <si>
    <t>¥2,032.00</t>
  </si>
  <si>
    <t>¥209.00</t>
  </si>
  <si>
    <t>¥1,823.00</t>
  </si>
  <si>
    <t>One Bedroom Pool Villa</t>
  </si>
  <si>
    <t>703333835432</t>
  </si>
  <si>
    <t>3230417</t>
  </si>
  <si>
    <t>LIAN/YURU|ZHOU/YING</t>
  </si>
  <si>
    <t>703333540135</t>
  </si>
  <si>
    <t>3231300</t>
  </si>
  <si>
    <t>HUANG/HAOJI|LI/SIMING</t>
  </si>
  <si>
    <t>¥3,306.00</t>
  </si>
  <si>
    <t>¥354.00</t>
  </si>
  <si>
    <t>¥2,952.00</t>
  </si>
  <si>
    <t>703334783837</t>
  </si>
  <si>
    <t>3233992</t>
  </si>
  <si>
    <t>158570849</t>
  </si>
  <si>
    <t>曼谷利特酒店 (政府卫生认证)</t>
  </si>
  <si>
    <t>YU/TIANQI</t>
  </si>
  <si>
    <t>¥631.00</t>
  </si>
  <si>
    <t>¥65.00</t>
  </si>
  <si>
    <t>¥566.00</t>
  </si>
  <si>
    <t>Different Degree King Room</t>
  </si>
  <si>
    <t>703334319612</t>
  </si>
  <si>
    <t>3233721</t>
  </si>
  <si>
    <t>158542706</t>
  </si>
  <si>
    <t>普吉岛芭东与我同眠设计酒店 (政府卫生认证)</t>
  </si>
  <si>
    <t>GUO/JIE</t>
  </si>
  <si>
    <t>¥271.00</t>
  </si>
  <si>
    <t>¥28.00</t>
  </si>
  <si>
    <t>¥243.00</t>
  </si>
  <si>
    <t>Superior Room</t>
  </si>
  <si>
    <t>703334614183</t>
  </si>
  <si>
    <t>3233895</t>
  </si>
  <si>
    <t>242807149</t>
  </si>
  <si>
    <t>阿夸酒店 (政府卫生认证)</t>
  </si>
  <si>
    <t>LI/SONGHAO|LU/SUYING</t>
  </si>
  <si>
    <t>¥481.00</t>
  </si>
  <si>
    <t>¥49.00</t>
  </si>
  <si>
    <t>¥432.00</t>
  </si>
  <si>
    <t>double or twin superiorior</t>
  </si>
  <si>
    <t>703335665730</t>
  </si>
  <si>
    <t>3241405</t>
  </si>
  <si>
    <t>238641491</t>
  </si>
  <si>
    <t>酒店肯尼西归浦</t>
  </si>
  <si>
    <t>GUO/DAQING|CAO/XU</t>
  </si>
  <si>
    <t>2023-04-19</t>
  </si>
  <si>
    <t>2023-04-21</t>
  </si>
  <si>
    <t>¥394.00</t>
  </si>
  <si>
    <t>2023-04-17 16:52:50</t>
  </si>
  <si>
    <t>Standard Twin Room (No View)</t>
  </si>
  <si>
    <t>703335545172</t>
  </si>
  <si>
    <t>3242070</t>
  </si>
  <si>
    <t>158545550</t>
  </si>
  <si>
    <t>卡塔岩石酒店 (政府卫生认证)</t>
  </si>
  <si>
    <t>CHEN/SIYE|ZHENG/SHIMAN</t>
  </si>
  <si>
    <t>2023-04-24</t>
  </si>
  <si>
    <t>2023-04-26</t>
  </si>
  <si>
    <t>¥24,868.00</t>
  </si>
  <si>
    <t>2023-04-17 21:54:58</t>
  </si>
  <si>
    <t>1 bedroom sky pool villa</t>
  </si>
  <si>
    <t>703321579189</t>
  </si>
  <si>
    <t>3194975</t>
  </si>
  <si>
    <t>221912354</t>
  </si>
  <si>
    <t>香港九龙东皇冠假日酒店</t>
  </si>
  <si>
    <t>LIU/XIAOJIN</t>
  </si>
  <si>
    <t>2023-04-03</t>
  </si>
  <si>
    <t>2023-04-18</t>
  </si>
  <si>
    <t>¥1,120.00</t>
  </si>
  <si>
    <t>¥102.00</t>
  </si>
  <si>
    <t>¥1,018.00</t>
  </si>
  <si>
    <t>Twin bed Standard Garden View Room</t>
  </si>
  <si>
    <t>703318398024</t>
  </si>
  <si>
    <t>3186588</t>
  </si>
  <si>
    <t>ZHANG/LIHONG</t>
  </si>
  <si>
    <t>2023-03-31</t>
  </si>
  <si>
    <t>¥4,266.00</t>
  </si>
  <si>
    <t>¥391.00</t>
  </si>
  <si>
    <t>¥3,875.00</t>
  </si>
  <si>
    <t>703284233589</t>
  </si>
  <si>
    <t>3065899</t>
  </si>
  <si>
    <t>180481418</t>
  </si>
  <si>
    <t>曼谷萨通JC凯文酒店</t>
  </si>
  <si>
    <t>WEI/WEI|YANG/RUI|LIU/BAICHENG</t>
  </si>
  <si>
    <t>2023-02-25</t>
  </si>
  <si>
    <t>2023-04-13</t>
  </si>
  <si>
    <t>¥3,870.00</t>
  </si>
  <si>
    <t>¥370.00</t>
  </si>
  <si>
    <t>¥3,500.00</t>
  </si>
  <si>
    <t>two bedroom suite with Balcony</t>
  </si>
  <si>
    <t>703306485644</t>
  </si>
  <si>
    <t>3155247</t>
  </si>
  <si>
    <t>158549729</t>
  </si>
  <si>
    <t>阿斯皮拉第12大道酒店</t>
  </si>
  <si>
    <t>ying/guo</t>
  </si>
  <si>
    <t>2023-03-19</t>
  </si>
  <si>
    <t>¥786.00</t>
  </si>
  <si>
    <t>¥70.00</t>
  </si>
  <si>
    <t>¥716.00</t>
  </si>
  <si>
    <t>Premium Room</t>
  </si>
  <si>
    <t>703306921989</t>
  </si>
  <si>
    <t>3155223</t>
  </si>
  <si>
    <t>CHEN/YIRONG</t>
  </si>
  <si>
    <t>¥960.00</t>
  </si>
  <si>
    <t>¥86.00</t>
  </si>
  <si>
    <t>¥874.00</t>
  </si>
  <si>
    <t>Premium Room With Lake View</t>
  </si>
  <si>
    <t>703323199773</t>
  </si>
  <si>
    <t>3199051</t>
  </si>
  <si>
    <t>194903117</t>
  </si>
  <si>
    <t>曼谷拉差贴威维拉酒店 (政府卫生认证)</t>
  </si>
  <si>
    <t>WANG/LIJI</t>
  </si>
  <si>
    <t>2023-04-05</t>
  </si>
  <si>
    <t>¥1,167.00</t>
  </si>
  <si>
    <t>¥111.00</t>
  </si>
  <si>
    <t>¥1,056.00</t>
  </si>
  <si>
    <t>Superior King Room</t>
  </si>
  <si>
    <t>703334290478</t>
  </si>
  <si>
    <t>3232355</t>
  </si>
  <si>
    <t>210910232</t>
  </si>
  <si>
    <t>普吉岛玛丽莎别墅酒店(政府卫生认证)</t>
  </si>
  <si>
    <t>XIANG/RONG</t>
  </si>
  <si>
    <t>¥1,457.00</t>
  </si>
  <si>
    <t>¥156.00</t>
  </si>
  <si>
    <t>¥1,301.00</t>
  </si>
  <si>
    <t>pool villa</t>
  </si>
  <si>
    <t>703309217715</t>
  </si>
  <si>
    <t>3163063</t>
  </si>
  <si>
    <t>221902232</t>
  </si>
  <si>
    <t>香港北角海逸酒店</t>
  </si>
  <si>
    <t>Lam/Szeyau|Yan/Bochun</t>
  </si>
  <si>
    <t>2023-03-22</t>
  </si>
  <si>
    <t>¥2,925.00</t>
  </si>
  <si>
    <t>¥244.00</t>
  </si>
  <si>
    <t>¥2,681.00</t>
  </si>
  <si>
    <t>703335023534</t>
  </si>
  <si>
    <t>3236871</t>
  </si>
  <si>
    <t>158584787</t>
  </si>
  <si>
    <t>曼谷湄南河畔华美达广场酒店(政府卫生认证)</t>
  </si>
  <si>
    <t>KUANG/BIFENG|LIU/YANYAN</t>
  </si>
  <si>
    <t>¥1,082.00</t>
  </si>
  <si>
    <t>¥116.00</t>
  </si>
  <si>
    <t>¥966.00</t>
  </si>
  <si>
    <t>Deluxe Twin Room with River View</t>
  </si>
  <si>
    <t>703336826811</t>
  </si>
  <si>
    <t>3245254</t>
  </si>
  <si>
    <t>WANG/CHAONAN</t>
  </si>
  <si>
    <t>2023-04-20</t>
  </si>
  <si>
    <t>¥9,242.00</t>
  </si>
  <si>
    <t>2023-04-19 10:39:38</t>
  </si>
  <si>
    <t>3 bedrooms sky pool villa</t>
  </si>
  <si>
    <t>703302065510</t>
  </si>
  <si>
    <t>3139236</t>
  </si>
  <si>
    <t>821117110</t>
  </si>
  <si>
    <t>瓦纳玛斯赤昂格麦精品屋酒店</t>
  </si>
  <si>
    <t>CAI/YELI|XIONG/QINYING</t>
  </si>
  <si>
    <t>2023-03-15</t>
  </si>
  <si>
    <t>¥1,023.00</t>
  </si>
  <si>
    <t>¥87.00</t>
  </si>
  <si>
    <t>¥936.00</t>
  </si>
  <si>
    <t>superior room</t>
  </si>
  <si>
    <t>703326586089</t>
  </si>
  <si>
    <t>3209199</t>
  </si>
  <si>
    <t>CHEN/LIXIA</t>
  </si>
  <si>
    <t>¥6,496.00</t>
  </si>
  <si>
    <t>¥644.00</t>
  </si>
  <si>
    <t>¥5,852.00</t>
  </si>
  <si>
    <t>703326871663</t>
  </si>
  <si>
    <t>3208197</t>
  </si>
  <si>
    <t>158547572</t>
  </si>
  <si>
    <t>碧玛莱温泉度假酒店(政府卫生认证)</t>
  </si>
  <si>
    <t>ZHENG/WENBING|CYSNEROS/NELSONALBERT</t>
  </si>
  <si>
    <t>¥6,015.00</t>
  </si>
  <si>
    <t>¥522.00</t>
  </si>
  <si>
    <t>¥5,493.00</t>
  </si>
  <si>
    <t>deluxe  room</t>
  </si>
  <si>
    <t>703325573554</t>
  </si>
  <si>
    <t>3205575</t>
  </si>
  <si>
    <t>ZHANG/RUNMEI|GAO/AIWEN|LIU/HAIYAN|ZHANG/WEIHONG|HAO/YUBAO|ZHANG/HONGMEI</t>
  </si>
  <si>
    <t>2023-04-07</t>
  </si>
  <si>
    <t>¥3,366.00</t>
  </si>
  <si>
    <t>¥3,036.00</t>
  </si>
  <si>
    <t>703321333992</t>
  </si>
  <si>
    <t>3193865</t>
  </si>
  <si>
    <t>FANG/ZHENGJIE</t>
  </si>
  <si>
    <t>¥5,780.00</t>
  </si>
  <si>
    <t>¥531.00</t>
  </si>
  <si>
    <t>¥5,249.00</t>
  </si>
  <si>
    <t>Standard King Room with City View</t>
  </si>
  <si>
    <t>703337175355</t>
  </si>
  <si>
    <t>3246245</t>
  </si>
  <si>
    <t>207769412</t>
  </si>
  <si>
    <t>图班瑞士贝尔酒店</t>
  </si>
  <si>
    <t>LUO/ZHIHUI</t>
  </si>
  <si>
    <t>¥281.00</t>
  </si>
  <si>
    <t>¥30.00</t>
  </si>
  <si>
    <t>¥251.00</t>
  </si>
  <si>
    <t>Deluxe room</t>
  </si>
  <si>
    <t>703338029853</t>
  </si>
  <si>
    <t>3261502</t>
  </si>
  <si>
    <t>TANG/QI</t>
  </si>
  <si>
    <t>2023-05-13</t>
  </si>
  <si>
    <t>2023-05-15</t>
  </si>
  <si>
    <t>¥11,378.00</t>
  </si>
  <si>
    <t>2023-04-20 17:11:31</t>
  </si>
  <si>
    <t>1 bedroom ocean pool loft</t>
  </si>
  <si>
    <t>703336236328</t>
  </si>
  <si>
    <t>3243188</t>
  </si>
  <si>
    <t>158558903</t>
  </si>
  <si>
    <t>曼谷大都会酒店</t>
  </si>
  <si>
    <t>HE/JUNHUI</t>
  </si>
  <si>
    <t>2023-04-25</t>
  </si>
  <si>
    <t>¥1,763.00</t>
  </si>
  <si>
    <t>¥1,563.08</t>
  </si>
  <si>
    <t>2023-04-20 18:43:12</t>
  </si>
  <si>
    <t>¥199.92</t>
  </si>
  <si>
    <t>¥20.64</t>
  </si>
  <si>
    <t>¥179.28</t>
  </si>
  <si>
    <t>Metropolitan Room King</t>
  </si>
  <si>
    <t>703331160503</t>
  </si>
  <si>
    <t>3222733</t>
  </si>
  <si>
    <t>821110060</t>
  </si>
  <si>
    <t>城市中心酒店</t>
  </si>
  <si>
    <t>YAN/YUNCHANG</t>
  </si>
  <si>
    <t>¥414.00</t>
  </si>
  <si>
    <t>¥45.00</t>
  </si>
  <si>
    <t>¥369.00</t>
  </si>
  <si>
    <t>deluxe queen bed room</t>
  </si>
  <si>
    <t>703312182774</t>
  </si>
  <si>
    <t>3170495</t>
  </si>
  <si>
    <t>158584298</t>
  </si>
  <si>
    <t>曼谷铂尔曼G酒店 （政府卫生认证）</t>
  </si>
  <si>
    <t>JIANG/YU</t>
  </si>
  <si>
    <t>2023-03-25</t>
  </si>
  <si>
    <t>¥3,555.00</t>
  </si>
  <si>
    <t>¥342.00</t>
  </si>
  <si>
    <t>¥3,213.00</t>
  </si>
  <si>
    <t>G Deluxe Room</t>
  </si>
  <si>
    <t>703336610875</t>
  </si>
  <si>
    <t>3244059</t>
  </si>
  <si>
    <t>158560520</t>
  </si>
  <si>
    <t>奈涵度假村(政府卫生认证)</t>
  </si>
  <si>
    <t>GONG/JIA</t>
  </si>
  <si>
    <t>¥5,427.00</t>
  </si>
  <si>
    <t>¥584.00</t>
  </si>
  <si>
    <t>¥4,843.00</t>
  </si>
  <si>
    <t>Ocean View Suite</t>
  </si>
  <si>
    <t>703337443154</t>
  </si>
  <si>
    <t>3246800</t>
  </si>
  <si>
    <t>LIU/YONGBING|ZHONG/XIAOMEI|ZHAO/KUNKUI</t>
  </si>
  <si>
    <t>¥3,246.00</t>
  </si>
  <si>
    <t>¥348.00</t>
  </si>
  <si>
    <t>¥2,898.00</t>
  </si>
  <si>
    <t>703338468775</t>
  </si>
  <si>
    <t>3257221</t>
  </si>
  <si>
    <t>207767192</t>
  </si>
  <si>
    <t>曼谷迈阿密酒店 (政府卫生认证)</t>
  </si>
  <si>
    <t>SHEN/XIAOMIN|HU/XU</t>
  </si>
  <si>
    <t>¥339.00</t>
  </si>
  <si>
    <t>¥32.00</t>
  </si>
  <si>
    <t>¥307.00</t>
  </si>
  <si>
    <t>Deluxe Room</t>
  </si>
  <si>
    <t>703336689987</t>
  </si>
  <si>
    <t>3245219</t>
  </si>
  <si>
    <t>221911412</t>
  </si>
  <si>
    <t>澳门雅辰酒店</t>
  </si>
  <si>
    <t>GAO/HAISHENG</t>
  </si>
  <si>
    <t>¥1,254.00</t>
  </si>
  <si>
    <t>¥140.00</t>
  </si>
  <si>
    <t>¥1,114.00</t>
  </si>
  <si>
    <t>Grand King Room</t>
  </si>
  <si>
    <t>703280239715</t>
  </si>
  <si>
    <t>3050452</t>
  </si>
  <si>
    <t>238612367</t>
  </si>
  <si>
    <t>汉诺威米特美居酒店</t>
  </si>
  <si>
    <t>CHANG/YAHAN</t>
  </si>
  <si>
    <t>2023-02-21</t>
  </si>
  <si>
    <t>¥13,075.00</t>
  </si>
  <si>
    <t>¥1,400.00</t>
  </si>
  <si>
    <t>¥11,675.00</t>
  </si>
  <si>
    <t>Standard Queen Room</t>
  </si>
  <si>
    <t>703318578319</t>
  </si>
  <si>
    <t>3186533</t>
  </si>
  <si>
    <t>TONG/NAIQIONG|LIN/MEIYI</t>
  </si>
  <si>
    <t>2023-04-22</t>
  </si>
  <si>
    <t>¥2,894.00</t>
  </si>
  <si>
    <t>¥252.00</t>
  </si>
  <si>
    <t>¥2,642.00</t>
  </si>
  <si>
    <t>703321500748</t>
  </si>
  <si>
    <t>3194771</t>
  </si>
  <si>
    <t>YANG/JING</t>
  </si>
  <si>
    <t>¥4,551.00</t>
  </si>
  <si>
    <t>¥4,119.00</t>
  </si>
  <si>
    <t>703340864582</t>
  </si>
  <si>
    <t>3271987</t>
  </si>
  <si>
    <t>158589512</t>
  </si>
  <si>
    <t>安达曼白色海滩度假酒店(政府卫生认证)</t>
  </si>
  <si>
    <t>LIANG/WENQI|HUANG/YIDING</t>
  </si>
  <si>
    <t>2023-04-28</t>
  </si>
  <si>
    <t>2023-04-30</t>
  </si>
  <si>
    <t>¥2,202.00</t>
  </si>
  <si>
    <t>2023-04-22 16:10:57</t>
  </si>
  <si>
    <t>beach front pool Villa</t>
  </si>
  <si>
    <t>703324467948</t>
  </si>
  <si>
    <t>3202596</t>
  </si>
  <si>
    <t>187118180</t>
  </si>
  <si>
    <t>新加坡市中豪亚酒店</t>
  </si>
  <si>
    <t>LI/SISI</t>
  </si>
  <si>
    <t>2023-04-06</t>
  </si>
  <si>
    <t>2023-04-23</t>
  </si>
  <si>
    <t>¥1,523.00</t>
  </si>
  <si>
    <t>¥163.00</t>
  </si>
  <si>
    <t>¥1,360.00</t>
  </si>
  <si>
    <t>703316259054</t>
  </si>
  <si>
    <t>3180794</t>
  </si>
  <si>
    <t>XIONG/FEI|ZHANG/ZHONGMOU</t>
  </si>
  <si>
    <t>2023-03-29</t>
  </si>
  <si>
    <t>¥6,068.00</t>
  </si>
  <si>
    <t>¥576.00</t>
  </si>
  <si>
    <t>¥5,492.00</t>
  </si>
  <si>
    <t>703324663530</t>
  </si>
  <si>
    <t>3201794</t>
  </si>
  <si>
    <t>158556506</t>
  </si>
  <si>
    <t>索菲特曼谷素坤逸酒店</t>
  </si>
  <si>
    <t>CHEN/ZEKUN|WU/SHAOJUAN</t>
  </si>
  <si>
    <t>¥4,132.00</t>
  </si>
  <si>
    <t>¥408.00</t>
  </si>
  <si>
    <t>¥3,724.00</t>
  </si>
  <si>
    <t>Luxury King Size Bed Room</t>
  </si>
  <si>
    <t>703341505200</t>
  </si>
  <si>
    <t>3274628</t>
  </si>
  <si>
    <t>221920661</t>
  </si>
  <si>
    <t>芽庄安皇后酒店</t>
  </si>
  <si>
    <t>RUAN/LIJING|BAO/ZIYUE</t>
  </si>
  <si>
    <t>2023-05-01</t>
  </si>
  <si>
    <t>¥597.00</t>
  </si>
  <si>
    <t>2023-04-23 09:11:19</t>
  </si>
  <si>
    <t>Premier Queen Ocean View Balcony</t>
  </si>
  <si>
    <t>703336960910</t>
  </si>
  <si>
    <t>3245220</t>
  </si>
  <si>
    <t>221900825</t>
  </si>
  <si>
    <t>新加坡首都凯宾斯基酒店</t>
  </si>
  <si>
    <t>YE/XIUPING</t>
  </si>
  <si>
    <t>¥8,121.00</t>
  </si>
  <si>
    <t>¥870.00</t>
  </si>
  <si>
    <t>¥7,251.00</t>
  </si>
  <si>
    <t>deluxe king bed room</t>
  </si>
  <si>
    <t>703317276891</t>
  </si>
  <si>
    <t>3183486</t>
  </si>
  <si>
    <t>221942111</t>
  </si>
  <si>
    <t>迪士尼探索家度假酒店</t>
  </si>
  <si>
    <t>HUANG/LE</t>
  </si>
  <si>
    <t>2023-03-30</t>
  </si>
  <si>
    <t>¥3,916.00</t>
  </si>
  <si>
    <t>¥324.00</t>
  </si>
  <si>
    <t>¥3,592.00</t>
  </si>
  <si>
    <t>Standard Room</t>
  </si>
  <si>
    <t>703341611461</t>
  </si>
  <si>
    <t>3275522</t>
  </si>
  <si>
    <t>238705859</t>
  </si>
  <si>
    <t>济州金色郁金香城山酒店</t>
  </si>
  <si>
    <t>LV/CHAOYING|LI/JIAXIN</t>
  </si>
  <si>
    <t>2023-05-04</t>
  </si>
  <si>
    <t>2023-05-07</t>
  </si>
  <si>
    <t>¥1,044.00</t>
  </si>
  <si>
    <t>2023-04-23 11:58:30</t>
  </si>
  <si>
    <t>Superior Twin Room</t>
  </si>
  <si>
    <t>703341713248</t>
  </si>
  <si>
    <t>3275895</t>
  </si>
  <si>
    <t>HE/AIHUA</t>
  </si>
  <si>
    <t>2023-04-23 13:52:43</t>
  </si>
  <si>
    <t>deluxe king bed river view room</t>
  </si>
  <si>
    <t>合计</t>
  </si>
  <si>
    <t/>
  </si>
  <si>
    <t>¥116,907.92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</si>
  <si>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</si>
  <si>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</si>
  <si>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</si>
  <si>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</si>
  <si>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</si>
  <si>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</si>
  <si>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</si>
  <si>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</si>
  <si>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</si>
  <si>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本期扣款</t>
    </r>
    <r>
      <rPr>
        <sz val="10"/>
        <rFont val="Arial"/>
        <charset val="134"/>
      </rPr>
      <t>179.28</t>
    </r>
    <r>
      <rPr>
        <sz val="10"/>
        <rFont val="宋体"/>
        <charset val="134"/>
      </rPr>
      <t>元</t>
    </r>
  </si>
  <si>
    <t>A230425092613481</t>
  </si>
  <si>
    <t>A230425092710481</t>
  </si>
  <si>
    <r>
      <t>总计：</t>
    </r>
    <r>
      <rPr>
        <sz val="10"/>
        <rFont val="Arial"/>
        <charset val="134"/>
      </rPr>
      <t>105355.28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</si>
  <si>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</si>
  <si>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</si>
  <si>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</si>
  <si>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</si>
  <si>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</si>
  <si>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</si>
  <si>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</si>
  <si>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</si>
  <si>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</si>
  <si>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</si>
  <si>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</si>
  <si>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</si>
  <si>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</si>
  <si>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</si>
  <si>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</si>
  <si>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</si>
  <si>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</si>
  <si>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</si>
  <si>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汉诺威米特美爵酒店</t>
  </si>
  <si>
    <t>CHANG YAHAN</t>
  </si>
  <si>
    <t>退房日周结</t>
  </si>
  <si>
    <t>11675.00</t>
  </si>
  <si>
    <t>RMB</t>
  </si>
  <si>
    <t>0</t>
  </si>
  <si>
    <t>0.00</t>
  </si>
  <si>
    <t>去哪儿直连（港丰）</t>
  </si>
  <si>
    <t>31</t>
  </si>
  <si>
    <t>2023-02-21 01:39:44</t>
  </si>
  <si>
    <t>汇智国际旅游发展有限公司</t>
  </si>
  <si>
    <t>直连</t>
  </si>
  <si>
    <t>德国</t>
  </si>
  <si>
    <t>WEI WEI,YANG RUI,LIU BAICHENG</t>
  </si>
  <si>
    <t>3500.00</t>
  </si>
  <si>
    <t>2023-02-25 17:14:50</t>
  </si>
  <si>
    <t>直采</t>
  </si>
  <si>
    <t>泰国</t>
  </si>
  <si>
    <t>CAI YELI,XIONG QINYING</t>
  </si>
  <si>
    <t>936.00</t>
  </si>
  <si>
    <t>2023-03-15 21:22:44</t>
  </si>
  <si>
    <t>CHEN YIRONG</t>
  </si>
  <si>
    <t>874.00</t>
  </si>
  <si>
    <t>2023-03-19 19:42:26</t>
  </si>
  <si>
    <t>ying guo</t>
  </si>
  <si>
    <t>716.00</t>
  </si>
  <si>
    <t>2023-03-19 19:50:34</t>
  </si>
  <si>
    <t>小娘惹酒店(SHA Plus+)</t>
  </si>
  <si>
    <t>LEI LAI,SU TIAN</t>
  </si>
  <si>
    <t>895.00</t>
  </si>
  <si>
    <t>2023-03-20 15:56:30</t>
  </si>
  <si>
    <t>Lam Szeyau,Yan Bochun</t>
  </si>
  <si>
    <t>2681.00</t>
  </si>
  <si>
    <t>2023-03-26 19:38:27</t>
  </si>
  <si>
    <t>中国</t>
  </si>
  <si>
    <t>曼谷铂尔曼G酒店</t>
  </si>
  <si>
    <t>JIANG YU</t>
  </si>
  <si>
    <t>3213.00</t>
  </si>
  <si>
    <t>2023-03-26 19:14:08</t>
  </si>
  <si>
    <t>XIONG FEI,ZHANG ZHONGMOU</t>
  </si>
  <si>
    <t>5492.00</t>
  </si>
  <si>
    <t>2023-03-29 17:59:19</t>
  </si>
  <si>
    <t>HUANG LE</t>
  </si>
  <si>
    <t>3592.00</t>
  </si>
  <si>
    <t>2023-03-30 17:14:48</t>
  </si>
  <si>
    <t>TONG NAIQIONG,LIN MEIYI</t>
  </si>
  <si>
    <t>2642.00</t>
  </si>
  <si>
    <t>2023-03-31 14:45:10</t>
  </si>
  <si>
    <t>ZHANG LIHONG</t>
  </si>
  <si>
    <t>3875.01</t>
  </si>
  <si>
    <t>2023-03-31 15:05:13</t>
  </si>
  <si>
    <t>FANG ZHENGJIE</t>
  </si>
  <si>
    <t>5249.00</t>
  </si>
  <si>
    <t>2023-04-03 10:12:10</t>
  </si>
  <si>
    <t>YANG JING</t>
  </si>
  <si>
    <t>4119.00</t>
  </si>
  <si>
    <t>2023-04-03 18:53:49</t>
  </si>
  <si>
    <t>LIU XIAOJIN</t>
  </si>
  <si>
    <t>1018.00</t>
  </si>
  <si>
    <t>2023-04-03 16:28:17</t>
  </si>
  <si>
    <t>曼谷拉差贴威维拉酒店</t>
  </si>
  <si>
    <t>WANG LIJI</t>
  </si>
  <si>
    <t>1056.00</t>
  </si>
  <si>
    <t>2023-04-05 02:42:10</t>
  </si>
  <si>
    <t>CHEN ZEKUN,WU SHAOJUAN</t>
  </si>
  <si>
    <t>3724.00</t>
  </si>
  <si>
    <t>2023-04-06 11:12:37</t>
  </si>
  <si>
    <t>新加坡市中豪亚酒店 (Staycation Approved)</t>
  </si>
  <si>
    <t>LI SISI</t>
  </si>
  <si>
    <t>1360.00</t>
  </si>
  <si>
    <t>2023-04-06 13:49:12</t>
  </si>
  <si>
    <t>新加坡</t>
  </si>
  <si>
    <t>曼谷华美达广场湄南河畔酒店</t>
  </si>
  <si>
    <t>ZHANG RUNMEI,GAO AIWEN,LIU HAIYAN,ZHANG WEIHONG,HAO YUBAO,ZHANG HONGMEI</t>
  </si>
  <si>
    <t>3036.00</t>
  </si>
  <si>
    <t>2023-04-07 15:31:09</t>
  </si>
  <si>
    <t>碧玛莱温泉度假酒店</t>
  </si>
  <si>
    <t>ZHENG WENBING,CYSNEROS NELSONALBERT</t>
  </si>
  <si>
    <t>5493.00</t>
  </si>
  <si>
    <t>2023-04-08 16:29:49</t>
  </si>
  <si>
    <t>达拉海角度假酒店</t>
  </si>
  <si>
    <t>CHEN LIXIA</t>
  </si>
  <si>
    <t>5852.00</t>
  </si>
  <si>
    <t>2023-04-08 17:41:16</t>
  </si>
  <si>
    <t>LONG SIJING,MA HONGLING</t>
  </si>
  <si>
    <t>1500.00</t>
  </si>
  <si>
    <t>2023-04-09 09:46:28</t>
  </si>
  <si>
    <t>LI JIN,ZHAO TIANYU</t>
  </si>
  <si>
    <t>2023-04-09 09:48:29</t>
  </si>
  <si>
    <t>YAN YUNCHANG</t>
  </si>
  <si>
    <t>369.00</t>
  </si>
  <si>
    <t>2023-04-13 13:03:10</t>
  </si>
  <si>
    <t>马来西亚</t>
  </si>
  <si>
    <t>YU HAORAN</t>
  </si>
  <si>
    <t>386.00</t>
  </si>
  <si>
    <t>2023-04-14 10:32:38</t>
  </si>
  <si>
    <t>TANG XIAOYU</t>
  </si>
  <si>
    <t>1369.00</t>
  </si>
  <si>
    <t>2023-04-14 21:02:49</t>
  </si>
  <si>
    <t>WANG TAO,WANG JUN,FAN LINGSHAN</t>
  </si>
  <si>
    <t>2738.00</t>
  </si>
  <si>
    <t>2023-04-15 10:26:54</t>
  </si>
  <si>
    <t>LIAN YURU,ZHOU YING</t>
  </si>
  <si>
    <t>2023-04-15 11:33:29</t>
  </si>
  <si>
    <t>达玛雷泳池别墅</t>
  </si>
  <si>
    <t>LIN QINYUAN</t>
  </si>
  <si>
    <t>1823.00</t>
  </si>
  <si>
    <t>2023-04-15 13:51:22</t>
  </si>
  <si>
    <t>HUANG HAOJI,LI SIMING</t>
  </si>
  <si>
    <t>2952.00</t>
  </si>
  <si>
    <t>2023-04-15 17:45:25</t>
  </si>
  <si>
    <t>普吉岛玛丽莎别墅酒店(SHA Plus+)</t>
  </si>
  <si>
    <t>XIANG RONG</t>
  </si>
  <si>
    <t>1301.00</t>
  </si>
  <si>
    <t>2023-04-16 10:58:12</t>
  </si>
  <si>
    <t>芭东伴我入眠设计酒店</t>
  </si>
  <si>
    <t>GUO JIE</t>
  </si>
  <si>
    <t>243.00</t>
  </si>
  <si>
    <t>2023-04-16 16:47:33</t>
  </si>
  <si>
    <t>阿夸酒店</t>
  </si>
  <si>
    <t>LI SONGHAO,LU SUYING</t>
  </si>
  <si>
    <t>432.00</t>
  </si>
  <si>
    <t>2023-04-16 17:13:12</t>
  </si>
  <si>
    <t>曼谷利特酒店</t>
  </si>
  <si>
    <t>YU TIANQI</t>
  </si>
  <si>
    <t>566.00</t>
  </si>
  <si>
    <t>2023-04-16 18:31:24</t>
  </si>
  <si>
    <t>KUANG BIFENG,LIU YANYAN</t>
  </si>
  <si>
    <t>966.00</t>
  </si>
  <si>
    <t>2023-04-17 11:31:25</t>
  </si>
  <si>
    <t>普吉岛奈涵度假村</t>
  </si>
  <si>
    <t>GONG JIA</t>
  </si>
  <si>
    <t>4842.99</t>
  </si>
  <si>
    <t>2023-04-18 15:16:25</t>
  </si>
  <si>
    <t>澳门雅辰酒店 (前金丽华酒店)</t>
  </si>
  <si>
    <t>GAO HAISHENG</t>
  </si>
  <si>
    <t>1114.00</t>
  </si>
  <si>
    <t>2023-04-18 22:17:15</t>
  </si>
  <si>
    <t>YE XIUPING</t>
  </si>
  <si>
    <t>7251.00</t>
  </si>
  <si>
    <t>2023-04-19 10:45:04</t>
  </si>
  <si>
    <t>LUO ZHIHUI</t>
  </si>
  <si>
    <t>251.00</t>
  </si>
  <si>
    <t>2023-04-19 14:10:42</t>
  </si>
  <si>
    <t>印度尼西亚</t>
  </si>
  <si>
    <t>LIU YONGBING,ZHONG XIAOMEI,ZHAO KUNKUI</t>
  </si>
  <si>
    <t>2898.00</t>
  </si>
  <si>
    <t>2023-04-19 15:35:13</t>
  </si>
  <si>
    <t>曼谷迈阿密酒店</t>
  </si>
  <si>
    <t>SHEN XIAOMIN,HU XU</t>
  </si>
  <si>
    <t>307.00</t>
  </si>
  <si>
    <t>2023-04-20 10:47:07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</si>
</sst>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50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50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81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89</v>
      </c>
      <c r="H4" s="7" t="s">
        <v>90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92</v>
      </c>
      <c r="O4" s="7" t="s">
        <v>93</v>
      </c>
      <c r="P4" s="7" t="s">
        <v>81</v>
      </c>
      <c r="Q4" s="7"/>
      <c r="R4" s="11" t="s">
        <v>94</v>
      </c>
      <c r="S4" s="12" t="s">
        <v>19</v>
      </c>
      <c r="T4" s="7"/>
      <c r="U4" s="11" t="s">
        <v>19</v>
      </c>
      <c r="V4" s="11" t="s">
        <v>94</v>
      </c>
      <c r="W4" s="12" t="s">
        <v>95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96</v>
      </c>
      <c r="AD4" t="s">
        <v>6</v>
      </c>
      <c r="AE4" t="s">
        <v>97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101</v>
      </c>
      <c r="B5" s="6" t="s">
        <v>102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103</v>
      </c>
      <c r="H5" s="7" t="s">
        <v>104</v>
      </c>
      <c r="I5" s="7" t="s">
        <v>77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93</v>
      </c>
      <c r="P5" s="7" t="s">
        <v>81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111</v>
      </c>
      <c r="B6" s="6" t="s">
        <v>112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2</v>
      </c>
      <c r="M6" s="7">
        <v>1</v>
      </c>
      <c r="N6" s="7" t="s">
        <v>80</v>
      </c>
      <c r="O6" s="7" t="s">
        <v>93</v>
      </c>
      <c r="P6" s="7" t="s">
        <v>81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120</v>
      </c>
      <c r="B7" s="6" t="s">
        <v>121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113</v>
      </c>
      <c r="H7" s="7" t="s">
        <v>114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106</v>
      </c>
      <c r="O7" s="7" t="s">
        <v>93</v>
      </c>
      <c r="P7" s="7" t="s">
        <v>81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95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126</v>
      </c>
      <c r="B8" s="6" t="s">
        <v>127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2</v>
      </c>
      <c r="N8" s="7" t="s">
        <v>80</v>
      </c>
      <c r="O8" s="7" t="s">
        <v>80</v>
      </c>
      <c r="P8" s="7" t="s">
        <v>81</v>
      </c>
      <c r="Q8" s="7"/>
      <c r="R8" s="11" t="s">
        <v>131</v>
      </c>
      <c r="S8" s="12" t="s">
        <v>19</v>
      </c>
      <c r="T8" s="7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135</v>
      </c>
      <c r="B9" s="6" t="s">
        <v>136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113</v>
      </c>
      <c r="H9" s="7" t="s">
        <v>114</v>
      </c>
      <c r="I9" s="7" t="s">
        <v>77</v>
      </c>
      <c r="J9" s="7" t="s">
        <v>2</v>
      </c>
      <c r="K9" s="7" t="s">
        <v>137</v>
      </c>
      <c r="L9" s="7">
        <v>1</v>
      </c>
      <c r="M9" s="7">
        <v>1</v>
      </c>
      <c r="N9" s="7" t="s">
        <v>80</v>
      </c>
      <c r="O9" s="7" t="s">
        <v>93</v>
      </c>
      <c r="P9" s="7" t="s">
        <v>81</v>
      </c>
      <c r="Q9" s="7"/>
      <c r="R9" s="11" t="s">
        <v>123</v>
      </c>
      <c r="S9" s="12" t="s">
        <v>19</v>
      </c>
      <c r="T9" s="7"/>
      <c r="U9" s="11" t="s">
        <v>19</v>
      </c>
      <c r="V9" s="11" t="s">
        <v>123</v>
      </c>
      <c r="W9" s="12" t="s">
        <v>95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124</v>
      </c>
      <c r="AD9" t="s">
        <v>6</v>
      </c>
      <c r="AE9" t="s">
        <v>125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138</v>
      </c>
      <c r="B10" s="6" t="s">
        <v>139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89</v>
      </c>
      <c r="H10" s="7" t="s">
        <v>90</v>
      </c>
      <c r="I10" s="7" t="s">
        <v>77</v>
      </c>
      <c r="J10" s="7" t="s">
        <v>2</v>
      </c>
      <c r="K10" s="7" t="s">
        <v>140</v>
      </c>
      <c r="L10" s="7">
        <v>2</v>
      </c>
      <c r="M10" s="7">
        <v>1</v>
      </c>
      <c r="N10" s="7" t="s">
        <v>80</v>
      </c>
      <c r="O10" s="7" t="s">
        <v>93</v>
      </c>
      <c r="P10" s="7" t="s">
        <v>81</v>
      </c>
      <c r="Q10" s="7"/>
      <c r="R10" s="11" t="s">
        <v>141</v>
      </c>
      <c r="S10" s="12" t="s">
        <v>19</v>
      </c>
      <c r="T10" s="7"/>
      <c r="U10" s="11" t="s">
        <v>19</v>
      </c>
      <c r="V10" s="11" t="s">
        <v>141</v>
      </c>
      <c r="W10" s="12" t="s">
        <v>142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143</v>
      </c>
      <c r="AD10" t="s">
        <v>6</v>
      </c>
      <c r="AE10" t="s">
        <v>97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144</v>
      </c>
      <c r="B11" s="6" t="s">
        <v>145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146</v>
      </c>
      <c r="H11" s="7" t="s">
        <v>147</v>
      </c>
      <c r="I11" s="7" t="s">
        <v>77</v>
      </c>
      <c r="J11" s="7" t="s">
        <v>2</v>
      </c>
      <c r="K11" s="7" t="s">
        <v>148</v>
      </c>
      <c r="L11" s="7">
        <v>1</v>
      </c>
      <c r="M11" s="7">
        <v>1</v>
      </c>
      <c r="N11" s="7" t="s">
        <v>93</v>
      </c>
      <c r="O11" s="7" t="s">
        <v>93</v>
      </c>
      <c r="P11" s="7" t="s">
        <v>81</v>
      </c>
      <c r="Q11" s="7"/>
      <c r="R11" s="11" t="s">
        <v>149</v>
      </c>
      <c r="S11" s="12" t="s">
        <v>19</v>
      </c>
      <c r="T11" s="7"/>
      <c r="U11" s="11" t="s">
        <v>19</v>
      </c>
      <c r="V11" s="11" t="s">
        <v>149</v>
      </c>
      <c r="W11" s="12" t="s">
        <v>150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151</v>
      </c>
      <c r="AD11" t="s">
        <v>6</v>
      </c>
      <c r="AE11" t="s">
        <v>152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153</v>
      </c>
      <c r="B12" s="6" t="s">
        <v>154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155</v>
      </c>
      <c r="H12" s="7" t="s">
        <v>156</v>
      </c>
      <c r="I12" s="7" t="s">
        <v>77</v>
      </c>
      <c r="J12" s="7" t="s">
        <v>2</v>
      </c>
      <c r="K12" s="7" t="s">
        <v>157</v>
      </c>
      <c r="L12" s="7">
        <v>1</v>
      </c>
      <c r="M12" s="7">
        <v>1</v>
      </c>
      <c r="N12" s="7" t="s">
        <v>93</v>
      </c>
      <c r="O12" s="7" t="s">
        <v>93</v>
      </c>
      <c r="P12" s="7" t="s">
        <v>81</v>
      </c>
      <c r="Q12" s="7"/>
      <c r="R12" s="11" t="s">
        <v>158</v>
      </c>
      <c r="S12" s="12" t="s">
        <v>19</v>
      </c>
      <c r="T12" s="7"/>
      <c r="U12" s="11" t="s">
        <v>19</v>
      </c>
      <c r="V12" s="11" t="s">
        <v>158</v>
      </c>
      <c r="W12" s="12" t="s">
        <v>159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162</v>
      </c>
      <c r="B13" s="6" t="s">
        <v>163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164</v>
      </c>
      <c r="H13" s="7" t="s">
        <v>165</v>
      </c>
      <c r="I13" s="7" t="s">
        <v>77</v>
      </c>
      <c r="J13" s="7" t="s">
        <v>2</v>
      </c>
      <c r="K13" s="7" t="s">
        <v>166</v>
      </c>
      <c r="L13" s="7">
        <v>1</v>
      </c>
      <c r="M13" s="7">
        <v>1</v>
      </c>
      <c r="N13" s="7" t="s">
        <v>93</v>
      </c>
      <c r="O13" s="7" t="s">
        <v>93</v>
      </c>
      <c r="P13" s="7" t="s">
        <v>81</v>
      </c>
      <c r="Q13" s="7"/>
      <c r="R13" s="11" t="s">
        <v>167</v>
      </c>
      <c r="S13" s="12" t="s">
        <v>19</v>
      </c>
      <c r="T13" s="7"/>
      <c r="U13" s="11" t="s">
        <v>19</v>
      </c>
      <c r="V13" s="11" t="s">
        <v>167</v>
      </c>
      <c r="W13" s="12" t="s">
        <v>168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171</v>
      </c>
      <c r="B14" s="6" t="s">
        <v>172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173</v>
      </c>
      <c r="H14" s="7" t="s">
        <v>174</v>
      </c>
      <c r="I14" s="7" t="s">
        <v>77</v>
      </c>
      <c r="J14" s="7" t="s">
        <v>2</v>
      </c>
      <c r="K14" s="7" t="s">
        <v>175</v>
      </c>
      <c r="L14" s="7">
        <v>1</v>
      </c>
      <c r="M14" s="7">
        <v>2</v>
      </c>
      <c r="N14" s="7" t="s">
        <v>81</v>
      </c>
      <c r="O14" s="7" t="s">
        <v>176</v>
      </c>
      <c r="P14" s="7" t="s">
        <v>177</v>
      </c>
      <c r="Q14" s="7"/>
      <c r="R14" s="11" t="s">
        <v>178</v>
      </c>
      <c r="S14" s="12" t="s">
        <v>178</v>
      </c>
      <c r="T14" s="7" t="s">
        <v>179</v>
      </c>
      <c r="U14" s="11" t="s">
        <v>19</v>
      </c>
      <c r="V14" s="11" t="s">
        <v>19</v>
      </c>
      <c r="W14" s="12" t="s">
        <v>19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</v>
      </c>
      <c r="AD14" t="s">
        <v>6</v>
      </c>
      <c r="AE14" t="s">
        <v>180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181</v>
      </c>
      <c r="B15" s="6" t="s">
        <v>182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183</v>
      </c>
      <c r="H15" s="7" t="s">
        <v>184</v>
      </c>
      <c r="I15" s="7" t="s">
        <v>77</v>
      </c>
      <c r="J15" s="7" t="s">
        <v>2</v>
      </c>
      <c r="K15" s="7" t="s">
        <v>185</v>
      </c>
      <c r="L15" s="7">
        <v>2</v>
      </c>
      <c r="M15" s="7">
        <v>2</v>
      </c>
      <c r="N15" s="7" t="s">
        <v>81</v>
      </c>
      <c r="O15" s="7" t="s">
        <v>186</v>
      </c>
      <c r="P15" s="7" t="s">
        <v>187</v>
      </c>
      <c r="Q15" s="7"/>
      <c r="R15" s="11" t="s">
        <v>188</v>
      </c>
      <c r="S15" s="12" t="s">
        <v>188</v>
      </c>
      <c r="T15" s="7" t="s">
        <v>189</v>
      </c>
      <c r="U15" s="11" t="s">
        <v>19</v>
      </c>
      <c r="V15" s="11" t="s">
        <v>19</v>
      </c>
      <c r="W15" s="12" t="s">
        <v>19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190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191</v>
      </c>
      <c r="B16" s="6" t="s">
        <v>192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193</v>
      </c>
      <c r="H16" s="7" t="s">
        <v>194</v>
      </c>
      <c r="I16" s="7" t="s">
        <v>77</v>
      </c>
      <c r="J16" s="7" t="s">
        <v>2</v>
      </c>
      <c r="K16" s="7" t="s">
        <v>195</v>
      </c>
      <c r="L16" s="7">
        <v>1</v>
      </c>
      <c r="M16" s="7">
        <v>1</v>
      </c>
      <c r="N16" s="7" t="s">
        <v>196</v>
      </c>
      <c r="O16" s="7" t="s">
        <v>81</v>
      </c>
      <c r="P16" s="7" t="s">
        <v>197</v>
      </c>
      <c r="Q16" s="7"/>
      <c r="R16" s="11" t="s">
        <v>198</v>
      </c>
      <c r="S16" s="12" t="s">
        <v>19</v>
      </c>
      <c r="T16" s="7"/>
      <c r="U16" s="11" t="s">
        <v>19</v>
      </c>
      <c r="V16" s="11" t="s">
        <v>198</v>
      </c>
      <c r="W16" s="12" t="s">
        <v>199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200</v>
      </c>
      <c r="AD16" t="s">
        <v>6</v>
      </c>
      <c r="AE16" t="s">
        <v>201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202</v>
      </c>
      <c r="B17" s="6" t="s">
        <v>203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193</v>
      </c>
      <c r="H17" s="7" t="s">
        <v>194</v>
      </c>
      <c r="I17" s="7" t="s">
        <v>77</v>
      </c>
      <c r="J17" s="7" t="s">
        <v>2</v>
      </c>
      <c r="K17" s="7" t="s">
        <v>204</v>
      </c>
      <c r="L17" s="7">
        <v>1</v>
      </c>
      <c r="M17" s="7">
        <v>3</v>
      </c>
      <c r="N17" s="7" t="s">
        <v>205</v>
      </c>
      <c r="O17" s="7" t="s">
        <v>80</v>
      </c>
      <c r="P17" s="7" t="s">
        <v>197</v>
      </c>
      <c r="Q17" s="7"/>
      <c r="R17" s="11" t="s">
        <v>206</v>
      </c>
      <c r="S17" s="12" t="s">
        <v>19</v>
      </c>
      <c r="T17" s="7"/>
      <c r="U17" s="11" t="s">
        <v>19</v>
      </c>
      <c r="V17" s="11" t="s">
        <v>206</v>
      </c>
      <c r="W17" s="12" t="s">
        <v>207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208</v>
      </c>
      <c r="AD17" t="s">
        <v>6</v>
      </c>
      <c r="AE17" t="s">
        <v>201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209</v>
      </c>
      <c r="B18" s="6" t="s">
        <v>210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211</v>
      </c>
      <c r="H18" s="7" t="s">
        <v>212</v>
      </c>
      <c r="I18" s="7" t="s">
        <v>77</v>
      </c>
      <c r="J18" s="7" t="s">
        <v>2</v>
      </c>
      <c r="K18" s="7" t="s">
        <v>213</v>
      </c>
      <c r="L18" s="7">
        <v>1</v>
      </c>
      <c r="M18" s="7">
        <v>5</v>
      </c>
      <c r="N18" s="7" t="s">
        <v>214</v>
      </c>
      <c r="O18" s="7" t="s">
        <v>215</v>
      </c>
      <c r="P18" s="7" t="s">
        <v>197</v>
      </c>
      <c r="Q18" s="7"/>
      <c r="R18" s="11" t="s">
        <v>216</v>
      </c>
      <c r="S18" s="12" t="s">
        <v>19</v>
      </c>
      <c r="T18" s="7"/>
      <c r="U18" s="11" t="s">
        <v>19</v>
      </c>
      <c r="V18" s="11" t="s">
        <v>216</v>
      </c>
      <c r="W18" s="12" t="s">
        <v>217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218</v>
      </c>
      <c r="AD18" t="s">
        <v>6</v>
      </c>
      <c r="AE18" t="s">
        <v>219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220</v>
      </c>
      <c r="B19" s="6" t="s">
        <v>221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222</v>
      </c>
      <c r="H19" s="7" t="s">
        <v>223</v>
      </c>
      <c r="I19" s="7" t="s">
        <v>77</v>
      </c>
      <c r="J19" s="7" t="s">
        <v>2</v>
      </c>
      <c r="K19" s="7" t="s">
        <v>224</v>
      </c>
      <c r="L19" s="7">
        <v>1</v>
      </c>
      <c r="M19" s="7">
        <v>2</v>
      </c>
      <c r="N19" s="7" t="s">
        <v>225</v>
      </c>
      <c r="O19" s="7" t="s">
        <v>93</v>
      </c>
      <c r="P19" s="7" t="s">
        <v>197</v>
      </c>
      <c r="Q19" s="7"/>
      <c r="R19" s="11" t="s">
        <v>226</v>
      </c>
      <c r="S19" s="12" t="s">
        <v>19</v>
      </c>
      <c r="T19" s="7"/>
      <c r="U19" s="11" t="s">
        <v>19</v>
      </c>
      <c r="V19" s="11" t="s">
        <v>226</v>
      </c>
      <c r="W19" s="12" t="s">
        <v>227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228</v>
      </c>
      <c r="AD19" t="s">
        <v>6</v>
      </c>
      <c r="AE19" t="s">
        <v>229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230</v>
      </c>
      <c r="B20" s="6" t="s">
        <v>231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222</v>
      </c>
      <c r="H20" s="7" t="s">
        <v>223</v>
      </c>
      <c r="I20" s="7" t="s">
        <v>77</v>
      </c>
      <c r="J20" s="7" t="s">
        <v>2</v>
      </c>
      <c r="K20" s="7" t="s">
        <v>232</v>
      </c>
      <c r="L20" s="7">
        <v>1</v>
      </c>
      <c r="M20" s="7">
        <v>2</v>
      </c>
      <c r="N20" s="7" t="s">
        <v>225</v>
      </c>
      <c r="O20" s="7" t="s">
        <v>93</v>
      </c>
      <c r="P20" s="7" t="s">
        <v>197</v>
      </c>
      <c r="Q20" s="7"/>
      <c r="R20" s="11" t="s">
        <v>233</v>
      </c>
      <c r="S20" s="12" t="s">
        <v>19</v>
      </c>
      <c r="T20" s="7"/>
      <c r="U20" s="11" t="s">
        <v>19</v>
      </c>
      <c r="V20" s="11" t="s">
        <v>233</v>
      </c>
      <c r="W20" s="12" t="s">
        <v>234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235</v>
      </c>
      <c r="AD20" t="s">
        <v>6</v>
      </c>
      <c r="AE20" t="s">
        <v>236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237</v>
      </c>
      <c r="B21" s="6" t="s">
        <v>238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239</v>
      </c>
      <c r="H21" s="7" t="s">
        <v>240</v>
      </c>
      <c r="I21" s="7" t="s">
        <v>77</v>
      </c>
      <c r="J21" s="7" t="s">
        <v>2</v>
      </c>
      <c r="K21" s="7" t="s">
        <v>241</v>
      </c>
      <c r="L21" s="7">
        <v>1</v>
      </c>
      <c r="M21" s="7">
        <v>3</v>
      </c>
      <c r="N21" s="7" t="s">
        <v>242</v>
      </c>
      <c r="O21" s="7" t="s">
        <v>80</v>
      </c>
      <c r="P21" s="7" t="s">
        <v>197</v>
      </c>
      <c r="Q21" s="7"/>
      <c r="R21" s="11" t="s">
        <v>243</v>
      </c>
      <c r="S21" s="12" t="s">
        <v>19</v>
      </c>
      <c r="T21" s="7"/>
      <c r="U21" s="11" t="s">
        <v>19</v>
      </c>
      <c r="V21" s="11" t="s">
        <v>243</v>
      </c>
      <c r="W21" s="12" t="s">
        <v>244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245</v>
      </c>
      <c r="AD21" t="s">
        <v>6</v>
      </c>
      <c r="AE21" t="s">
        <v>246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247</v>
      </c>
      <c r="B22" s="6" t="s">
        <v>248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249</v>
      </c>
      <c r="H22" s="7" t="s">
        <v>250</v>
      </c>
      <c r="I22" s="7" t="s">
        <v>77</v>
      </c>
      <c r="J22" s="7" t="s">
        <v>2</v>
      </c>
      <c r="K22" s="7" t="s">
        <v>251</v>
      </c>
      <c r="L22" s="7">
        <v>1</v>
      </c>
      <c r="M22" s="7">
        <v>1</v>
      </c>
      <c r="N22" s="7" t="s">
        <v>93</v>
      </c>
      <c r="O22" s="7" t="s">
        <v>81</v>
      </c>
      <c r="P22" s="7" t="s">
        <v>197</v>
      </c>
      <c r="Q22" s="7"/>
      <c r="R22" s="11" t="s">
        <v>252</v>
      </c>
      <c r="S22" s="12" t="s">
        <v>19</v>
      </c>
      <c r="T22" s="7"/>
      <c r="U22" s="11" t="s">
        <v>19</v>
      </c>
      <c r="V22" s="11" t="s">
        <v>252</v>
      </c>
      <c r="W22" s="12" t="s">
        <v>253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254</v>
      </c>
      <c r="AD22" t="s">
        <v>6</v>
      </c>
      <c r="AE22" t="s">
        <v>255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256</v>
      </c>
      <c r="B23" s="6" t="s">
        <v>257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258</v>
      </c>
      <c r="H23" s="7" t="s">
        <v>259</v>
      </c>
      <c r="I23" s="7" t="s">
        <v>77</v>
      </c>
      <c r="J23" s="7" t="s">
        <v>2</v>
      </c>
      <c r="K23" s="7" t="s">
        <v>260</v>
      </c>
      <c r="L23" s="7">
        <v>1</v>
      </c>
      <c r="M23" s="7">
        <v>3</v>
      </c>
      <c r="N23" s="7" t="s">
        <v>261</v>
      </c>
      <c r="O23" s="7" t="s">
        <v>93</v>
      </c>
      <c r="P23" s="7" t="s">
        <v>176</v>
      </c>
      <c r="Q23" s="7"/>
      <c r="R23" s="11" t="s">
        <v>262</v>
      </c>
      <c r="S23" s="12" t="s">
        <v>19</v>
      </c>
      <c r="T23" s="7"/>
      <c r="U23" s="11" t="s">
        <v>19</v>
      </c>
      <c r="V23" s="11" t="s">
        <v>262</v>
      </c>
      <c r="W23" s="12" t="s">
        <v>263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264</v>
      </c>
      <c r="AD23" t="s">
        <v>6</v>
      </c>
      <c r="AE23" t="s">
        <v>161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265</v>
      </c>
      <c r="B24" s="6" t="s">
        <v>266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267</v>
      </c>
      <c r="H24" s="7" t="s">
        <v>268</v>
      </c>
      <c r="I24" s="7" t="s">
        <v>77</v>
      </c>
      <c r="J24" s="7" t="s">
        <v>2</v>
      </c>
      <c r="K24" s="7" t="s">
        <v>269</v>
      </c>
      <c r="L24" s="7">
        <v>1</v>
      </c>
      <c r="M24" s="7">
        <v>2</v>
      </c>
      <c r="N24" s="7" t="s">
        <v>81</v>
      </c>
      <c r="O24" s="7" t="s">
        <v>81</v>
      </c>
      <c r="P24" s="7" t="s">
        <v>176</v>
      </c>
      <c r="Q24" s="7"/>
      <c r="R24" s="11" t="s">
        <v>270</v>
      </c>
      <c r="S24" s="12" t="s">
        <v>19</v>
      </c>
      <c r="T24" s="7"/>
      <c r="U24" s="11" t="s">
        <v>19</v>
      </c>
      <c r="V24" s="11" t="s">
        <v>270</v>
      </c>
      <c r="W24" s="12" t="s">
        <v>271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272</v>
      </c>
      <c r="AD24" t="s">
        <v>6</v>
      </c>
      <c r="AE24" t="s">
        <v>273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274</v>
      </c>
      <c r="B25" s="6" t="s">
        <v>275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183</v>
      </c>
      <c r="H25" s="7" t="s">
        <v>184</v>
      </c>
      <c r="I25" s="7" t="s">
        <v>77</v>
      </c>
      <c r="J25" s="7" t="s">
        <v>2</v>
      </c>
      <c r="K25" s="7" t="s">
        <v>276</v>
      </c>
      <c r="L25" s="7">
        <v>1</v>
      </c>
      <c r="M25" s="7">
        <v>1</v>
      </c>
      <c r="N25" s="7" t="s">
        <v>197</v>
      </c>
      <c r="O25" s="7" t="s">
        <v>176</v>
      </c>
      <c r="P25" s="7" t="s">
        <v>277</v>
      </c>
      <c r="Q25" s="7"/>
      <c r="R25" s="11" t="s">
        <v>278</v>
      </c>
      <c r="S25" s="12" t="s">
        <v>278</v>
      </c>
      <c r="T25" s="7" t="s">
        <v>279</v>
      </c>
      <c r="U25" s="11" t="s">
        <v>19</v>
      </c>
      <c r="V25" s="11" t="s">
        <v>19</v>
      </c>
      <c r="W25" s="12" t="s">
        <v>19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19</v>
      </c>
      <c r="AD25" t="s">
        <v>6</v>
      </c>
      <c r="AE25" t="s">
        <v>280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281</v>
      </c>
      <c r="B26" s="6" t="s">
        <v>282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283</v>
      </c>
      <c r="H26" s="7" t="s">
        <v>284</v>
      </c>
      <c r="I26" s="7" t="s">
        <v>77</v>
      </c>
      <c r="J26" s="7" t="s">
        <v>2</v>
      </c>
      <c r="K26" s="7" t="s">
        <v>285</v>
      </c>
      <c r="L26" s="7">
        <v>1</v>
      </c>
      <c r="M26" s="7">
        <v>3</v>
      </c>
      <c r="N26" s="7" t="s">
        <v>286</v>
      </c>
      <c r="O26" s="7" t="s">
        <v>81</v>
      </c>
      <c r="P26" s="7" t="s">
        <v>277</v>
      </c>
      <c r="Q26" s="7"/>
      <c r="R26" s="11" t="s">
        <v>287</v>
      </c>
      <c r="S26" s="12" t="s">
        <v>19</v>
      </c>
      <c r="T26" s="7"/>
      <c r="U26" s="11" t="s">
        <v>19</v>
      </c>
      <c r="V26" s="11" t="s">
        <v>287</v>
      </c>
      <c r="W26" s="12" t="s">
        <v>288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289</v>
      </c>
      <c r="AD26" t="s">
        <v>6</v>
      </c>
      <c r="AE26" t="s">
        <v>290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291</v>
      </c>
      <c r="B27" s="6" t="s">
        <v>292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89</v>
      </c>
      <c r="H27" s="7" t="s">
        <v>90</v>
      </c>
      <c r="I27" s="7" t="s">
        <v>77</v>
      </c>
      <c r="J27" s="7" t="s">
        <v>2</v>
      </c>
      <c r="K27" s="7" t="s">
        <v>293</v>
      </c>
      <c r="L27" s="7">
        <v>1</v>
      </c>
      <c r="M27" s="7">
        <v>4</v>
      </c>
      <c r="N27" s="7" t="s">
        <v>92</v>
      </c>
      <c r="O27" s="7" t="s">
        <v>93</v>
      </c>
      <c r="P27" s="7" t="s">
        <v>277</v>
      </c>
      <c r="Q27" s="7"/>
      <c r="R27" s="11" t="s">
        <v>294</v>
      </c>
      <c r="S27" s="12" t="s">
        <v>19</v>
      </c>
      <c r="T27" s="7"/>
      <c r="U27" s="11" t="s">
        <v>19</v>
      </c>
      <c r="V27" s="11" t="s">
        <v>294</v>
      </c>
      <c r="W27" s="12" t="s">
        <v>295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296</v>
      </c>
      <c r="AD27" t="s">
        <v>6</v>
      </c>
      <c r="AE27" t="s">
        <v>97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297</v>
      </c>
      <c r="B28" s="6" t="s">
        <v>298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299</v>
      </c>
      <c r="H28" s="7" t="s">
        <v>300</v>
      </c>
      <c r="I28" s="7" t="s">
        <v>77</v>
      </c>
      <c r="J28" s="7" t="s">
        <v>2</v>
      </c>
      <c r="K28" s="7" t="s">
        <v>301</v>
      </c>
      <c r="L28" s="7">
        <v>1</v>
      </c>
      <c r="M28" s="7">
        <v>3</v>
      </c>
      <c r="N28" s="7" t="s">
        <v>92</v>
      </c>
      <c r="O28" s="7" t="s">
        <v>81</v>
      </c>
      <c r="P28" s="7" t="s">
        <v>277</v>
      </c>
      <c r="Q28" s="7"/>
      <c r="R28" s="11" t="s">
        <v>302</v>
      </c>
      <c r="S28" s="12" t="s">
        <v>19</v>
      </c>
      <c r="T28" s="7"/>
      <c r="U28" s="11" t="s">
        <v>19</v>
      </c>
      <c r="V28" s="11" t="s">
        <v>302</v>
      </c>
      <c r="W28" s="12" t="s">
        <v>303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304</v>
      </c>
      <c r="AD28" t="s">
        <v>6</v>
      </c>
      <c r="AE28" t="s">
        <v>305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306</v>
      </c>
      <c r="B29" s="6" t="s">
        <v>307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267</v>
      </c>
      <c r="H29" s="7" t="s">
        <v>268</v>
      </c>
      <c r="I29" s="7" t="s">
        <v>77</v>
      </c>
      <c r="J29" s="7" t="s">
        <v>2</v>
      </c>
      <c r="K29" s="7" t="s">
        <v>308</v>
      </c>
      <c r="L29" s="7">
        <v>3</v>
      </c>
      <c r="M29" s="7">
        <v>2</v>
      </c>
      <c r="N29" s="7" t="s">
        <v>309</v>
      </c>
      <c r="O29" s="7" t="s">
        <v>197</v>
      </c>
      <c r="P29" s="7" t="s">
        <v>277</v>
      </c>
      <c r="Q29" s="7"/>
      <c r="R29" s="11" t="s">
        <v>310</v>
      </c>
      <c r="S29" s="12" t="s">
        <v>19</v>
      </c>
      <c r="T29" s="7"/>
      <c r="U29" s="11" t="s">
        <v>19</v>
      </c>
      <c r="V29" s="11" t="s">
        <v>310</v>
      </c>
      <c r="W29" s="12" t="s">
        <v>117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311</v>
      </c>
      <c r="AD29" t="s">
        <v>6</v>
      </c>
      <c r="AE29" t="s">
        <v>273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312</v>
      </c>
      <c r="B30" s="6" t="s">
        <v>313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193</v>
      </c>
      <c r="H30" s="7" t="s">
        <v>194</v>
      </c>
      <c r="I30" s="7" t="s">
        <v>77</v>
      </c>
      <c r="J30" s="7" t="s">
        <v>2</v>
      </c>
      <c r="K30" s="7" t="s">
        <v>314</v>
      </c>
      <c r="L30" s="7">
        <v>1</v>
      </c>
      <c r="M30" s="7">
        <v>4</v>
      </c>
      <c r="N30" s="7" t="s">
        <v>196</v>
      </c>
      <c r="O30" s="7" t="s">
        <v>93</v>
      </c>
      <c r="P30" s="7" t="s">
        <v>277</v>
      </c>
      <c r="Q30" s="7"/>
      <c r="R30" s="11" t="s">
        <v>315</v>
      </c>
      <c r="S30" s="12" t="s">
        <v>19</v>
      </c>
      <c r="T30" s="7"/>
      <c r="U30" s="11" t="s">
        <v>19</v>
      </c>
      <c r="V30" s="11" t="s">
        <v>315</v>
      </c>
      <c r="W30" s="12" t="s">
        <v>316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317</v>
      </c>
      <c r="AD30" t="s">
        <v>6</v>
      </c>
      <c r="AE30" t="s">
        <v>318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319</v>
      </c>
      <c r="B31" s="6" t="s">
        <v>320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321</v>
      </c>
      <c r="H31" s="7" t="s">
        <v>322</v>
      </c>
      <c r="I31" s="7" t="s">
        <v>77</v>
      </c>
      <c r="J31" s="7" t="s">
        <v>2</v>
      </c>
      <c r="K31" s="7" t="s">
        <v>323</v>
      </c>
      <c r="L31" s="7">
        <v>1</v>
      </c>
      <c r="M31" s="7">
        <v>1</v>
      </c>
      <c r="N31" s="7" t="s">
        <v>176</v>
      </c>
      <c r="O31" s="7" t="s">
        <v>176</v>
      </c>
      <c r="P31" s="7" t="s">
        <v>277</v>
      </c>
      <c r="Q31" s="7"/>
      <c r="R31" s="11" t="s">
        <v>324</v>
      </c>
      <c r="S31" s="12" t="s">
        <v>19</v>
      </c>
      <c r="T31" s="7"/>
      <c r="U31" s="11" t="s">
        <v>19</v>
      </c>
      <c r="V31" s="11" t="s">
        <v>324</v>
      </c>
      <c r="W31" s="12" t="s">
        <v>325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326</v>
      </c>
      <c r="AD31" t="s">
        <v>6</v>
      </c>
      <c r="AE31" t="s">
        <v>327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328</v>
      </c>
      <c r="B32" s="6" t="s">
        <v>329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183</v>
      </c>
      <c r="H32" s="7" t="s">
        <v>184</v>
      </c>
      <c r="I32" s="7" t="s">
        <v>77</v>
      </c>
      <c r="J32" s="7" t="s">
        <v>2</v>
      </c>
      <c r="K32" s="7" t="s">
        <v>330</v>
      </c>
      <c r="L32" s="7">
        <v>1</v>
      </c>
      <c r="M32" s="7">
        <v>2</v>
      </c>
      <c r="N32" s="7" t="s">
        <v>277</v>
      </c>
      <c r="O32" s="7" t="s">
        <v>331</v>
      </c>
      <c r="P32" s="7" t="s">
        <v>332</v>
      </c>
      <c r="Q32" s="7"/>
      <c r="R32" s="11" t="s">
        <v>333</v>
      </c>
      <c r="S32" s="12" t="s">
        <v>333</v>
      </c>
      <c r="T32" s="7" t="s">
        <v>334</v>
      </c>
      <c r="U32" s="11" t="s">
        <v>19</v>
      </c>
      <c r="V32" s="11" t="s">
        <v>19</v>
      </c>
      <c r="W32" s="12" t="s">
        <v>19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19</v>
      </c>
      <c r="AD32" t="s">
        <v>6</v>
      </c>
      <c r="AE32" t="s">
        <v>335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336</v>
      </c>
      <c r="B33" s="6" t="s">
        <v>337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338</v>
      </c>
      <c r="H33" s="7" t="s">
        <v>339</v>
      </c>
      <c r="I33" s="7" t="s">
        <v>77</v>
      </c>
      <c r="J33" s="7" t="s">
        <v>2</v>
      </c>
      <c r="K33" s="7" t="s">
        <v>340</v>
      </c>
      <c r="L33" s="7">
        <v>1</v>
      </c>
      <c r="M33" s="7">
        <v>1</v>
      </c>
      <c r="N33" s="7" t="s">
        <v>197</v>
      </c>
      <c r="O33" s="7" t="s">
        <v>341</v>
      </c>
      <c r="P33" s="7" t="s">
        <v>187</v>
      </c>
      <c r="Q33" s="7"/>
      <c r="R33" s="11" t="s">
        <v>342</v>
      </c>
      <c r="S33" s="12" t="s">
        <v>343</v>
      </c>
      <c r="T33" s="7" t="s">
        <v>344</v>
      </c>
      <c r="U33" s="11" t="s">
        <v>19</v>
      </c>
      <c r="V33" s="11" t="s">
        <v>345</v>
      </c>
      <c r="W33" s="12" t="s">
        <v>346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347</v>
      </c>
      <c r="AD33" t="s">
        <v>6</v>
      </c>
      <c r="AE33" t="s">
        <v>348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349</v>
      </c>
      <c r="B34" s="6" t="s">
        <v>350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351</v>
      </c>
      <c r="H34" s="7" t="s">
        <v>352</v>
      </c>
      <c r="I34" s="7" t="s">
        <v>77</v>
      </c>
      <c r="J34" s="7" t="s">
        <v>2</v>
      </c>
      <c r="K34" s="7" t="s">
        <v>353</v>
      </c>
      <c r="L34" s="7">
        <v>1</v>
      </c>
      <c r="M34" s="7">
        <v>3</v>
      </c>
      <c r="N34" s="7" t="s">
        <v>215</v>
      </c>
      <c r="O34" s="7" t="s">
        <v>197</v>
      </c>
      <c r="P34" s="7" t="s">
        <v>177</v>
      </c>
      <c r="Q34" s="7"/>
      <c r="R34" s="11" t="s">
        <v>354</v>
      </c>
      <c r="S34" s="12" t="s">
        <v>19</v>
      </c>
      <c r="T34" s="7"/>
      <c r="U34" s="11" t="s">
        <v>19</v>
      </c>
      <c r="V34" s="11" t="s">
        <v>354</v>
      </c>
      <c r="W34" s="12" t="s">
        <v>355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356</v>
      </c>
      <c r="AD34" t="s">
        <v>6</v>
      </c>
      <c r="AE34" t="s">
        <v>357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358</v>
      </c>
      <c r="B35" s="6" t="s">
        <v>359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360</v>
      </c>
      <c r="H35" s="7" t="s">
        <v>361</v>
      </c>
      <c r="I35" s="7" t="s">
        <v>77</v>
      </c>
      <c r="J35" s="7" t="s">
        <v>2</v>
      </c>
      <c r="K35" s="7" t="s">
        <v>362</v>
      </c>
      <c r="L35" s="7">
        <v>1</v>
      </c>
      <c r="M35" s="7">
        <v>5</v>
      </c>
      <c r="N35" s="7" t="s">
        <v>363</v>
      </c>
      <c r="O35" s="7" t="s">
        <v>93</v>
      </c>
      <c r="P35" s="7" t="s">
        <v>177</v>
      </c>
      <c r="Q35" s="7"/>
      <c r="R35" s="11" t="s">
        <v>364</v>
      </c>
      <c r="S35" s="12" t="s">
        <v>19</v>
      </c>
      <c r="T35" s="7"/>
      <c r="U35" s="11" t="s">
        <v>19</v>
      </c>
      <c r="V35" s="11" t="s">
        <v>364</v>
      </c>
      <c r="W35" s="12" t="s">
        <v>365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366</v>
      </c>
      <c r="AD35" t="s">
        <v>6</v>
      </c>
      <c r="AE35" t="s">
        <v>367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368</v>
      </c>
      <c r="B36" s="6" t="s">
        <v>369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370</v>
      </c>
      <c r="H36" s="7" t="s">
        <v>371</v>
      </c>
      <c r="I36" s="7" t="s">
        <v>77</v>
      </c>
      <c r="J36" s="7" t="s">
        <v>2</v>
      </c>
      <c r="K36" s="7" t="s">
        <v>372</v>
      </c>
      <c r="L36" s="7">
        <v>1</v>
      </c>
      <c r="M36" s="7">
        <v>3</v>
      </c>
      <c r="N36" s="7" t="s">
        <v>197</v>
      </c>
      <c r="O36" s="7" t="s">
        <v>197</v>
      </c>
      <c r="P36" s="7" t="s">
        <v>177</v>
      </c>
      <c r="Q36" s="7"/>
      <c r="R36" s="11" t="s">
        <v>373</v>
      </c>
      <c r="S36" s="12" t="s">
        <v>19</v>
      </c>
      <c r="T36" s="7"/>
      <c r="U36" s="11" t="s">
        <v>19</v>
      </c>
      <c r="V36" s="11" t="s">
        <v>373</v>
      </c>
      <c r="W36" s="12" t="s">
        <v>374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375</v>
      </c>
      <c r="AD36" t="s">
        <v>6</v>
      </c>
      <c r="AE36" t="s">
        <v>376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377</v>
      </c>
      <c r="B37" s="6" t="s">
        <v>378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267</v>
      </c>
      <c r="H37" s="7" t="s">
        <v>268</v>
      </c>
      <c r="I37" s="7" t="s">
        <v>77</v>
      </c>
      <c r="J37" s="7" t="s">
        <v>2</v>
      </c>
      <c r="K37" s="7" t="s">
        <v>379</v>
      </c>
      <c r="L37" s="7">
        <v>3</v>
      </c>
      <c r="M37" s="7">
        <v>2</v>
      </c>
      <c r="N37" s="7" t="s">
        <v>176</v>
      </c>
      <c r="O37" s="7" t="s">
        <v>176</v>
      </c>
      <c r="P37" s="7" t="s">
        <v>177</v>
      </c>
      <c r="Q37" s="7"/>
      <c r="R37" s="11" t="s">
        <v>380</v>
      </c>
      <c r="S37" s="12" t="s">
        <v>19</v>
      </c>
      <c r="T37" s="7"/>
      <c r="U37" s="11" t="s">
        <v>19</v>
      </c>
      <c r="V37" s="11" t="s">
        <v>380</v>
      </c>
      <c r="W37" s="12" t="s">
        <v>381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382</v>
      </c>
      <c r="AD37" t="s">
        <v>6</v>
      </c>
      <c r="AE37" t="s">
        <v>273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383</v>
      </c>
      <c r="B38" s="6" t="s">
        <v>384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385</v>
      </c>
      <c r="H38" s="7" t="s">
        <v>386</v>
      </c>
      <c r="I38" s="7" t="s">
        <v>77</v>
      </c>
      <c r="J38" s="7" t="s">
        <v>2</v>
      </c>
      <c r="K38" s="7" t="s">
        <v>387</v>
      </c>
      <c r="L38" s="7">
        <v>1</v>
      </c>
      <c r="M38" s="7">
        <v>1</v>
      </c>
      <c r="N38" s="7" t="s">
        <v>277</v>
      </c>
      <c r="O38" s="7" t="s">
        <v>277</v>
      </c>
      <c r="P38" s="7" t="s">
        <v>177</v>
      </c>
      <c r="Q38" s="7"/>
      <c r="R38" s="11" t="s">
        <v>388</v>
      </c>
      <c r="S38" s="12" t="s">
        <v>19</v>
      </c>
      <c r="T38" s="7"/>
      <c r="U38" s="11" t="s">
        <v>19</v>
      </c>
      <c r="V38" s="11" t="s">
        <v>388</v>
      </c>
      <c r="W38" s="12" t="s">
        <v>389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390</v>
      </c>
      <c r="AD38" t="s">
        <v>6</v>
      </c>
      <c r="AE38" t="s">
        <v>391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392</v>
      </c>
      <c r="B39" s="6" t="s">
        <v>393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394</v>
      </c>
      <c r="H39" s="7" t="s">
        <v>395</v>
      </c>
      <c r="I39" s="7" t="s">
        <v>77</v>
      </c>
      <c r="J39" s="7" t="s">
        <v>2</v>
      </c>
      <c r="K39" s="7" t="s">
        <v>396</v>
      </c>
      <c r="L39" s="7">
        <v>1</v>
      </c>
      <c r="M39" s="7">
        <v>1</v>
      </c>
      <c r="N39" s="7" t="s">
        <v>197</v>
      </c>
      <c r="O39" s="7" t="s">
        <v>277</v>
      </c>
      <c r="P39" s="7" t="s">
        <v>177</v>
      </c>
      <c r="Q39" s="7"/>
      <c r="R39" s="11" t="s">
        <v>397</v>
      </c>
      <c r="S39" s="12" t="s">
        <v>19</v>
      </c>
      <c r="T39" s="7"/>
      <c r="U39" s="11" t="s">
        <v>19</v>
      </c>
      <c r="V39" s="11" t="s">
        <v>397</v>
      </c>
      <c r="W39" s="12" t="s">
        <v>398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399</v>
      </c>
      <c r="AD39" t="s">
        <v>6</v>
      </c>
      <c r="AE39" t="s">
        <v>400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401</v>
      </c>
      <c r="B40" s="6" t="s">
        <v>402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403</v>
      </c>
      <c r="H40" s="7" t="s">
        <v>404</v>
      </c>
      <c r="I40" s="7" t="s">
        <v>77</v>
      </c>
      <c r="J40" s="7" t="s">
        <v>2</v>
      </c>
      <c r="K40" s="7" t="s">
        <v>405</v>
      </c>
      <c r="L40" s="7">
        <v>1</v>
      </c>
      <c r="M40" s="7">
        <v>5</v>
      </c>
      <c r="N40" s="7" t="s">
        <v>406</v>
      </c>
      <c r="O40" s="7" t="s">
        <v>93</v>
      </c>
      <c r="P40" s="7" t="s">
        <v>177</v>
      </c>
      <c r="Q40" s="7"/>
      <c r="R40" s="11" t="s">
        <v>407</v>
      </c>
      <c r="S40" s="12" t="s">
        <v>19</v>
      </c>
      <c r="T40" s="7"/>
      <c r="U40" s="11" t="s">
        <v>19</v>
      </c>
      <c r="V40" s="11" t="s">
        <v>407</v>
      </c>
      <c r="W40" s="12" t="s">
        <v>408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409</v>
      </c>
      <c r="AD40" t="s">
        <v>6</v>
      </c>
      <c r="AE40" t="s">
        <v>410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411</v>
      </c>
      <c r="B41" s="6" t="s">
        <v>412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193</v>
      </c>
      <c r="H41" s="7" t="s">
        <v>194</v>
      </c>
      <c r="I41" s="7" t="s">
        <v>77</v>
      </c>
      <c r="J41" s="7" t="s">
        <v>2</v>
      </c>
      <c r="K41" s="7" t="s">
        <v>413</v>
      </c>
      <c r="L41" s="7">
        <v>1</v>
      </c>
      <c r="M41" s="7">
        <v>2</v>
      </c>
      <c r="N41" s="7" t="s">
        <v>205</v>
      </c>
      <c r="O41" s="7" t="s">
        <v>277</v>
      </c>
      <c r="P41" s="7" t="s">
        <v>414</v>
      </c>
      <c r="Q41" s="7"/>
      <c r="R41" s="11" t="s">
        <v>415</v>
      </c>
      <c r="S41" s="12" t="s">
        <v>19</v>
      </c>
      <c r="T41" s="7"/>
      <c r="U41" s="11" t="s">
        <v>19</v>
      </c>
      <c r="V41" s="11" t="s">
        <v>415</v>
      </c>
      <c r="W41" s="12" t="s">
        <v>416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417</v>
      </c>
      <c r="AD41" t="s">
        <v>6</v>
      </c>
      <c r="AE41" t="s">
        <v>201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418</v>
      </c>
      <c r="B42" s="6" t="s">
        <v>419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113</v>
      </c>
      <c r="H42" s="7" t="s">
        <v>114</v>
      </c>
      <c r="I42" s="7" t="s">
        <v>77</v>
      </c>
      <c r="J42" s="7" t="s">
        <v>2</v>
      </c>
      <c r="K42" s="7" t="s">
        <v>420</v>
      </c>
      <c r="L42" s="7">
        <v>1</v>
      </c>
      <c r="M42" s="7">
        <v>3</v>
      </c>
      <c r="N42" s="7" t="s">
        <v>196</v>
      </c>
      <c r="O42" s="7" t="s">
        <v>176</v>
      </c>
      <c r="P42" s="7" t="s">
        <v>414</v>
      </c>
      <c r="Q42" s="7"/>
      <c r="R42" s="11" t="s">
        <v>421</v>
      </c>
      <c r="S42" s="12" t="s">
        <v>19</v>
      </c>
      <c r="T42" s="7"/>
      <c r="U42" s="11" t="s">
        <v>19</v>
      </c>
      <c r="V42" s="11" t="s">
        <v>421</v>
      </c>
      <c r="W42" s="12" t="s">
        <v>169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422</v>
      </c>
      <c r="AD42" t="s">
        <v>6</v>
      </c>
      <c r="AE42" t="s">
        <v>125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423</v>
      </c>
      <c r="B43" s="6" t="s">
        <v>424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425</v>
      </c>
      <c r="H43" s="7" t="s">
        <v>426</v>
      </c>
      <c r="I43" s="7" t="s">
        <v>77</v>
      </c>
      <c r="J43" s="7" t="s">
        <v>2</v>
      </c>
      <c r="K43" s="7" t="s">
        <v>427</v>
      </c>
      <c r="L43" s="7">
        <v>1</v>
      </c>
      <c r="M43" s="7">
        <v>2</v>
      </c>
      <c r="N43" s="7" t="s">
        <v>414</v>
      </c>
      <c r="O43" s="7" t="s">
        <v>428</v>
      </c>
      <c r="P43" s="7" t="s">
        <v>429</v>
      </c>
      <c r="Q43" s="7"/>
      <c r="R43" s="11" t="s">
        <v>430</v>
      </c>
      <c r="S43" s="12" t="s">
        <v>430</v>
      </c>
      <c r="T43" s="7" t="s">
        <v>431</v>
      </c>
      <c r="U43" s="11" t="s">
        <v>19</v>
      </c>
      <c r="V43" s="11" t="s">
        <v>19</v>
      </c>
      <c r="W43" s="12" t="s">
        <v>19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19</v>
      </c>
      <c r="AD43" t="s">
        <v>6</v>
      </c>
      <c r="AE43" t="s">
        <v>432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433</v>
      </c>
      <c r="B44" s="6" t="s">
        <v>434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435</v>
      </c>
      <c r="H44" s="7" t="s">
        <v>436</v>
      </c>
      <c r="I44" s="7" t="s">
        <v>77</v>
      </c>
      <c r="J44" s="7" t="s">
        <v>2</v>
      </c>
      <c r="K44" s="7" t="s">
        <v>437</v>
      </c>
      <c r="L44" s="7">
        <v>1</v>
      </c>
      <c r="M44" s="7">
        <v>1</v>
      </c>
      <c r="N44" s="7" t="s">
        <v>438</v>
      </c>
      <c r="O44" s="7" t="s">
        <v>414</v>
      </c>
      <c r="P44" s="7" t="s">
        <v>439</v>
      </c>
      <c r="Q44" s="7"/>
      <c r="R44" s="11" t="s">
        <v>440</v>
      </c>
      <c r="S44" s="12" t="s">
        <v>19</v>
      </c>
      <c r="T44" s="7"/>
      <c r="U44" s="11" t="s">
        <v>19</v>
      </c>
      <c r="V44" s="11" t="s">
        <v>440</v>
      </c>
      <c r="W44" s="12" t="s">
        <v>441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442</v>
      </c>
      <c r="AD44" t="s">
        <v>6</v>
      </c>
      <c r="AE44" t="s">
        <v>391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443</v>
      </c>
      <c r="B45" s="6" t="s">
        <v>444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113</v>
      </c>
      <c r="H45" s="7" t="s">
        <v>114</v>
      </c>
      <c r="I45" s="7" t="s">
        <v>77</v>
      </c>
      <c r="J45" s="7" t="s">
        <v>2</v>
      </c>
      <c r="K45" s="7" t="s">
        <v>445</v>
      </c>
      <c r="L45" s="7">
        <v>1</v>
      </c>
      <c r="M45" s="7">
        <v>4</v>
      </c>
      <c r="N45" s="7" t="s">
        <v>446</v>
      </c>
      <c r="O45" s="7" t="s">
        <v>176</v>
      </c>
      <c r="P45" s="7" t="s">
        <v>439</v>
      </c>
      <c r="Q45" s="7"/>
      <c r="R45" s="11" t="s">
        <v>447</v>
      </c>
      <c r="S45" s="12" t="s">
        <v>19</v>
      </c>
      <c r="T45" s="7"/>
      <c r="U45" s="11" t="s">
        <v>19</v>
      </c>
      <c r="V45" s="11" t="s">
        <v>447</v>
      </c>
      <c r="W45" s="12" t="s">
        <v>448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449</v>
      </c>
      <c r="AD45" t="s">
        <v>6</v>
      </c>
      <c r="AE45" t="s">
        <v>119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450</v>
      </c>
      <c r="B46" s="6" t="s">
        <v>451</v>
      </c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452</v>
      </c>
      <c r="H46" s="7" t="s">
        <v>453</v>
      </c>
      <c r="I46" s="7" t="s">
        <v>77</v>
      </c>
      <c r="J46" s="7" t="s">
        <v>2</v>
      </c>
      <c r="K46" s="7" t="s">
        <v>454</v>
      </c>
      <c r="L46" s="7">
        <v>1</v>
      </c>
      <c r="M46" s="7">
        <v>4</v>
      </c>
      <c r="N46" s="7" t="s">
        <v>438</v>
      </c>
      <c r="O46" s="7" t="s">
        <v>176</v>
      </c>
      <c r="P46" s="7" t="s">
        <v>439</v>
      </c>
      <c r="Q46" s="7"/>
      <c r="R46" s="11" t="s">
        <v>455</v>
      </c>
      <c r="S46" s="12" t="s">
        <v>19</v>
      </c>
      <c r="T46" s="7"/>
      <c r="U46" s="11" t="s">
        <v>19</v>
      </c>
      <c r="V46" s="11" t="s">
        <v>455</v>
      </c>
      <c r="W46" s="12" t="s">
        <v>456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457</v>
      </c>
      <c r="AD46" t="s">
        <v>6</v>
      </c>
      <c r="AE46" t="s">
        <v>458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459</v>
      </c>
      <c r="B47" s="6" t="s">
        <v>460</v>
      </c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461</v>
      </c>
      <c r="H47" s="7" t="s">
        <v>462</v>
      </c>
      <c r="I47" s="7" t="s">
        <v>77</v>
      </c>
      <c r="J47" s="7" t="s">
        <v>2</v>
      </c>
      <c r="K47" s="7" t="s">
        <v>463</v>
      </c>
      <c r="L47" s="7">
        <v>1</v>
      </c>
      <c r="M47" s="7">
        <v>1</v>
      </c>
      <c r="N47" s="7" t="s">
        <v>439</v>
      </c>
      <c r="O47" s="7" t="s">
        <v>429</v>
      </c>
      <c r="P47" s="7" t="s">
        <v>464</v>
      </c>
      <c r="Q47" s="7"/>
      <c r="R47" s="11" t="s">
        <v>465</v>
      </c>
      <c r="S47" s="12" t="s">
        <v>465</v>
      </c>
      <c r="T47" s="7" t="s">
        <v>466</v>
      </c>
      <c r="U47" s="11" t="s">
        <v>19</v>
      </c>
      <c r="V47" s="11" t="s">
        <v>19</v>
      </c>
      <c r="W47" s="12" t="s">
        <v>19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19</v>
      </c>
      <c r="AD47" t="s">
        <v>6</v>
      </c>
      <c r="AE47" t="s">
        <v>467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468</v>
      </c>
      <c r="B48" s="6" t="s">
        <v>469</v>
      </c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470</v>
      </c>
      <c r="H48" s="7" t="s">
        <v>471</v>
      </c>
      <c r="I48" s="7" t="s">
        <v>77</v>
      </c>
      <c r="J48" s="7" t="s">
        <v>2</v>
      </c>
      <c r="K48" s="7" t="s">
        <v>472</v>
      </c>
      <c r="L48" s="7">
        <v>1</v>
      </c>
      <c r="M48" s="7">
        <v>3</v>
      </c>
      <c r="N48" s="7" t="s">
        <v>197</v>
      </c>
      <c r="O48" s="7" t="s">
        <v>277</v>
      </c>
      <c r="P48" s="7" t="s">
        <v>439</v>
      </c>
      <c r="Q48" s="7"/>
      <c r="R48" s="11" t="s">
        <v>473</v>
      </c>
      <c r="S48" s="12" t="s">
        <v>19</v>
      </c>
      <c r="T48" s="7"/>
      <c r="U48" s="11" t="s">
        <v>19</v>
      </c>
      <c r="V48" s="11" t="s">
        <v>473</v>
      </c>
      <c r="W48" s="12" t="s">
        <v>474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475</v>
      </c>
      <c r="AD48" t="s">
        <v>6</v>
      </c>
      <c r="AE48" t="s">
        <v>476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477</v>
      </c>
      <c r="B49" s="6" t="s">
        <v>478</v>
      </c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479</v>
      </c>
      <c r="H49" s="7" t="s">
        <v>480</v>
      </c>
      <c r="I49" s="7" t="s">
        <v>77</v>
      </c>
      <c r="J49" s="7" t="s">
        <v>2</v>
      </c>
      <c r="K49" s="7" t="s">
        <v>481</v>
      </c>
      <c r="L49" s="7">
        <v>1</v>
      </c>
      <c r="M49" s="7">
        <v>2</v>
      </c>
      <c r="N49" s="7" t="s">
        <v>482</v>
      </c>
      <c r="O49" s="7" t="s">
        <v>177</v>
      </c>
      <c r="P49" s="7" t="s">
        <v>439</v>
      </c>
      <c r="Q49" s="7"/>
      <c r="R49" s="11" t="s">
        <v>483</v>
      </c>
      <c r="S49" s="12" t="s">
        <v>19</v>
      </c>
      <c r="T49" s="7"/>
      <c r="U49" s="11" t="s">
        <v>19</v>
      </c>
      <c r="V49" s="11" t="s">
        <v>483</v>
      </c>
      <c r="W49" s="12" t="s">
        <v>484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485</v>
      </c>
      <c r="AD49" t="s">
        <v>6</v>
      </c>
      <c r="AE49" t="s">
        <v>486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487</v>
      </c>
      <c r="B50" s="6" t="s">
        <v>488</v>
      </c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489</v>
      </c>
      <c r="H50" s="7" t="s">
        <v>490</v>
      </c>
      <c r="I50" s="7" t="s">
        <v>77</v>
      </c>
      <c r="J50" s="7" t="s">
        <v>2</v>
      </c>
      <c r="K50" s="7" t="s">
        <v>491</v>
      </c>
      <c r="L50" s="7">
        <v>1</v>
      </c>
      <c r="M50" s="7">
        <v>3</v>
      </c>
      <c r="N50" s="7" t="s">
        <v>439</v>
      </c>
      <c r="O50" s="7" t="s">
        <v>492</v>
      </c>
      <c r="P50" s="7" t="s">
        <v>493</v>
      </c>
      <c r="Q50" s="7"/>
      <c r="R50" s="11" t="s">
        <v>494</v>
      </c>
      <c r="S50" s="12" t="s">
        <v>494</v>
      </c>
      <c r="T50" s="7" t="s">
        <v>495</v>
      </c>
      <c r="U50" s="11" t="s">
        <v>19</v>
      </c>
      <c r="V50" s="11" t="s">
        <v>19</v>
      </c>
      <c r="W50" s="12" t="s">
        <v>19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19</v>
      </c>
      <c r="AD50" t="s">
        <v>6</v>
      </c>
      <c r="AE50" t="s">
        <v>496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497</v>
      </c>
      <c r="B51" s="6" t="s">
        <v>498</v>
      </c>
      <c r="C51" s="6" t="s">
        <v>72</v>
      </c>
      <c r="D51" s="6" t="s">
        <v>73</v>
      </c>
      <c r="E51" s="6" t="s">
        <v>74</v>
      </c>
      <c r="F51" s="6" t="s">
        <v>73</v>
      </c>
      <c r="G51" s="6" t="s">
        <v>267</v>
      </c>
      <c r="H51" s="7" t="s">
        <v>268</v>
      </c>
      <c r="I51" s="7" t="s">
        <v>77</v>
      </c>
      <c r="J51" s="7" t="s">
        <v>2</v>
      </c>
      <c r="K51" s="7" t="s">
        <v>499</v>
      </c>
      <c r="L51" s="7">
        <v>1</v>
      </c>
      <c r="M51" s="7">
        <v>2</v>
      </c>
      <c r="N51" s="7" t="s">
        <v>439</v>
      </c>
      <c r="O51" s="7" t="s">
        <v>439</v>
      </c>
      <c r="P51" s="7" t="s">
        <v>341</v>
      </c>
      <c r="Q51" s="7"/>
      <c r="R51" s="11" t="s">
        <v>270</v>
      </c>
      <c r="S51" s="12" t="s">
        <v>270</v>
      </c>
      <c r="T51" s="7" t="s">
        <v>500</v>
      </c>
      <c r="U51" s="11" t="s">
        <v>19</v>
      </c>
      <c r="V51" s="11" t="s">
        <v>19</v>
      </c>
      <c r="W51" s="12" t="s">
        <v>19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19</v>
      </c>
      <c r="AD51" t="s">
        <v>6</v>
      </c>
      <c r="AE51" t="s">
        <v>501</v>
      </c>
      <c r="AF51" t="s">
        <v>86</v>
      </c>
      <c r="AG51" t="s">
        <v>73</v>
      </c>
      <c r="AH51" t="s">
        <v>19</v>
      </c>
    </row>
    <row r="52" customHeight="1" spans="1:32">
      <c r="A52" s="10" t="s">
        <v>502</v>
      </c>
      <c r="B52" s="10"/>
      <c r="C52" s="10" t="s">
        <v>503</v>
      </c>
      <c r="D52" s="10"/>
      <c r="E52" s="10"/>
      <c r="F52" s="10"/>
      <c r="G52" s="10" t="s">
        <v>503</v>
      </c>
      <c r="H52" s="10" t="s">
        <v>503</v>
      </c>
      <c r="I52" s="10" t="s">
        <v>503</v>
      </c>
      <c r="J52" s="10" t="s">
        <v>503</v>
      </c>
      <c r="K52" s="10" t="s">
        <v>503</v>
      </c>
      <c r="L52" s="10" t="s">
        <v>503</v>
      </c>
      <c r="M52" s="10" t="s">
        <v>503</v>
      </c>
      <c r="N52" s="10" t="s">
        <v>503</v>
      </c>
      <c r="O52" s="10" t="s">
        <v>503</v>
      </c>
      <c r="P52" s="10" t="s">
        <v>503</v>
      </c>
      <c r="Q52" s="10"/>
      <c r="R52" s="13" t="s">
        <v>20</v>
      </c>
      <c r="S52" s="13" t="s">
        <v>21</v>
      </c>
      <c r="T52" s="10" t="s">
        <v>503</v>
      </c>
      <c r="U52" s="13"/>
      <c r="V52" s="13" t="s">
        <v>504</v>
      </c>
      <c r="W52" s="13" t="s">
        <v>22</v>
      </c>
      <c r="X52" s="13"/>
      <c r="Y52" s="13"/>
      <c r="Z52" s="13"/>
      <c r="AA52" s="10"/>
      <c r="AB52" s="13"/>
      <c r="AC52" s="10"/>
      <c r="AD52" s="10" t="s">
        <v>503</v>
      </c>
      <c r="AE52" s="10"/>
      <c r="AF5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505</v>
      </c>
      <c r="B1" s="4" t="s">
        <v>506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507</v>
      </c>
      <c r="H1" s="4" t="s">
        <v>508</v>
      </c>
      <c r="I1" s="4" t="s">
        <v>13</v>
      </c>
      <c r="J1" s="4" t="s">
        <v>17</v>
      </c>
      <c r="K1" s="4" t="s">
        <v>18</v>
      </c>
      <c r="L1" s="9" t="s">
        <v>509</v>
      </c>
      <c r="M1" s="4" t="s">
        <v>510</v>
      </c>
      <c r="N1" s="4" t="s">
        <v>511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512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1"/>
  <sheetViews>
    <sheetView tabSelected="1" workbookViewId="0">
      <selection activeCell="A59" sqref="A59:C6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513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895</v>
      </c>
      <c r="E2" t="str">
        <f>VLOOKUP(A2,HOP!A:L,12,0)</f>
        <v>895.00</v>
      </c>
      <c r="F2" t="str">
        <f>VLOOKUP(A2,HOP!A:C,3,0)</f>
        <v>3157262</v>
      </c>
      <c r="G2">
        <f>D2-E2</f>
        <v>0</v>
      </c>
      <c r="H2" t="str">
        <f>$H$1&amp;F2</f>
        <v>，3157262</v>
      </c>
      <c r="I2" t="str">
        <f>VLOOKUP(A2,HOP!A:U,21,0)</f>
        <v>直连</v>
      </c>
    </row>
    <row r="3" ht="14.25" hidden="1" customHeight="1" spans="1:9">
      <c r="A3" s="6" t="s">
        <v>87</v>
      </c>
      <c r="B3" s="7" t="s">
        <v>93</v>
      </c>
      <c r="C3" s="7" t="s">
        <v>81</v>
      </c>
      <c r="D3" s="3">
        <v>1500</v>
      </c>
      <c r="E3" t="str">
        <f>VLOOKUP(A3,HOP!A:L,12,0)</f>
        <v>1500.00</v>
      </c>
      <c r="F3" t="str">
        <f>VLOOKUP(A3,HOP!A:C,3,0)</f>
        <v>3209627</v>
      </c>
      <c r="G3">
        <f t="shared" ref="G3:G34" si="0">D3-E3</f>
        <v>0</v>
      </c>
      <c r="H3" t="str">
        <f t="shared" ref="H3:H34" si="1">$H$1&amp;F3</f>
        <v>，3209627</v>
      </c>
      <c r="I3" t="str">
        <f>VLOOKUP(A3,HOP!A:U,21,0)</f>
        <v>直采</v>
      </c>
    </row>
    <row r="4" ht="14.25" hidden="1" customHeight="1" spans="1:9">
      <c r="A4" s="6" t="s">
        <v>98</v>
      </c>
      <c r="B4" s="7" t="s">
        <v>93</v>
      </c>
      <c r="C4" s="7" t="s">
        <v>81</v>
      </c>
      <c r="D4" s="3">
        <v>1500</v>
      </c>
      <c r="E4" t="str">
        <f>VLOOKUP(A4,HOP!A:L,12,0)</f>
        <v>1500.00</v>
      </c>
      <c r="F4" t="str">
        <f>VLOOKUP(A4,HOP!A:C,3,0)</f>
        <v>3209583</v>
      </c>
      <c r="G4">
        <f t="shared" si="0"/>
        <v>0</v>
      </c>
      <c r="H4" t="str">
        <f t="shared" si="1"/>
        <v>，3209583</v>
      </c>
      <c r="I4" t="str">
        <f>VLOOKUP(A4,HOP!A:U,21,0)</f>
        <v>直采</v>
      </c>
    </row>
    <row r="5" ht="14.25" hidden="1" customHeight="1" spans="1:9">
      <c r="A5" s="6" t="s">
        <v>101</v>
      </c>
      <c r="B5" s="7" t="s">
        <v>93</v>
      </c>
      <c r="C5" s="7" t="s">
        <v>81</v>
      </c>
      <c r="D5" s="3">
        <v>386</v>
      </c>
      <c r="E5" t="str">
        <f>VLOOKUP(A5,HOP!A:L,12,0)</f>
        <v>386.00</v>
      </c>
      <c r="F5" t="str">
        <f>VLOOKUP(A5,HOP!A:C,3,0)</f>
        <v>3226434</v>
      </c>
      <c r="G5">
        <f t="shared" si="0"/>
        <v>0</v>
      </c>
      <c r="H5" t="str">
        <f t="shared" si="1"/>
        <v>，3226434</v>
      </c>
      <c r="I5" t="str">
        <f>VLOOKUP(A5,HOP!A:U,21,0)</f>
        <v>直连</v>
      </c>
    </row>
    <row r="6" ht="14.25" hidden="1" customHeight="1" spans="1:9">
      <c r="A6" s="6" t="s">
        <v>111</v>
      </c>
      <c r="B6" s="7" t="s">
        <v>93</v>
      </c>
      <c r="C6" s="7" t="s">
        <v>81</v>
      </c>
      <c r="D6" s="3">
        <v>2738</v>
      </c>
      <c r="E6" t="str">
        <f>VLOOKUP(A6,HOP!A:L,12,0)</f>
        <v>2738.00</v>
      </c>
      <c r="F6" t="str">
        <f>VLOOKUP(A6,HOP!A:C,3,0)</f>
        <v>3230267</v>
      </c>
      <c r="G6">
        <f t="shared" si="0"/>
        <v>0</v>
      </c>
      <c r="H6" t="str">
        <f t="shared" si="1"/>
        <v>，3230267</v>
      </c>
      <c r="I6" t="str">
        <f>VLOOKUP(A6,HOP!A:U,21,0)</f>
        <v>直采</v>
      </c>
    </row>
    <row r="7" ht="14.25" hidden="1" customHeight="1" spans="1:9">
      <c r="A7" s="6" t="s">
        <v>120</v>
      </c>
      <c r="B7" s="7" t="s">
        <v>93</v>
      </c>
      <c r="C7" s="7" t="s">
        <v>81</v>
      </c>
      <c r="D7" s="3">
        <v>1369</v>
      </c>
      <c r="E7" t="str">
        <f>VLOOKUP(A7,HOP!A:L,12,0)</f>
        <v>1369.00</v>
      </c>
      <c r="F7" t="str">
        <f>VLOOKUP(A7,HOP!A:C,3,0)</f>
        <v>3229154</v>
      </c>
      <c r="G7">
        <f t="shared" si="0"/>
        <v>0</v>
      </c>
      <c r="H7" t="str">
        <f t="shared" si="1"/>
        <v>，3229154</v>
      </c>
      <c r="I7" t="str">
        <f>VLOOKUP(A7,HOP!A:U,21,0)</f>
        <v>直采</v>
      </c>
    </row>
    <row r="8" ht="14.25" hidden="1" customHeight="1" spans="1:9">
      <c r="A8" s="6" t="s">
        <v>126</v>
      </c>
      <c r="B8" s="7" t="s">
        <v>80</v>
      </c>
      <c r="C8" s="7" t="s">
        <v>81</v>
      </c>
      <c r="D8" s="3">
        <v>1823</v>
      </c>
      <c r="E8" t="str">
        <f>VLOOKUP(A8,HOP!A:L,12,0)</f>
        <v>1823.00</v>
      </c>
      <c r="F8" t="str">
        <f>VLOOKUP(A8,HOP!A:C,3,0)</f>
        <v>3230799</v>
      </c>
      <c r="G8">
        <f t="shared" si="0"/>
        <v>0</v>
      </c>
      <c r="H8" t="str">
        <f t="shared" si="1"/>
        <v>，3230799</v>
      </c>
      <c r="I8" t="str">
        <f>VLOOKUP(A8,HOP!A:U,21,0)</f>
        <v>直连</v>
      </c>
    </row>
    <row r="9" ht="14.25" hidden="1" customHeight="1" spans="1:9">
      <c r="A9" s="6" t="s">
        <v>135</v>
      </c>
      <c r="B9" s="7" t="s">
        <v>93</v>
      </c>
      <c r="C9" s="7" t="s">
        <v>81</v>
      </c>
      <c r="D9" s="3">
        <v>1369</v>
      </c>
      <c r="E9" t="str">
        <f>VLOOKUP(A9,HOP!A:L,12,0)</f>
        <v>1369.00</v>
      </c>
      <c r="F9" t="str">
        <f>VLOOKUP(A9,HOP!A:C,3,0)</f>
        <v>3230417</v>
      </c>
      <c r="G9">
        <f t="shared" si="0"/>
        <v>0</v>
      </c>
      <c r="H9" t="str">
        <f t="shared" si="1"/>
        <v>，3230417</v>
      </c>
      <c r="I9" t="str">
        <f>VLOOKUP(A9,HOP!A:U,21,0)</f>
        <v>直采</v>
      </c>
    </row>
    <row r="10" ht="14.25" hidden="1" customHeight="1" spans="1:9">
      <c r="A10" s="6" t="s">
        <v>138</v>
      </c>
      <c r="B10" s="7" t="s">
        <v>93</v>
      </c>
      <c r="C10" s="7" t="s">
        <v>81</v>
      </c>
      <c r="D10" s="3">
        <v>2952</v>
      </c>
      <c r="E10" t="str">
        <f>VLOOKUP(A10,HOP!A:L,12,0)</f>
        <v>2952.00</v>
      </c>
      <c r="F10" t="str">
        <f>VLOOKUP(A10,HOP!A:C,3,0)</f>
        <v>3231300</v>
      </c>
      <c r="G10">
        <f t="shared" si="0"/>
        <v>0</v>
      </c>
      <c r="H10" t="str">
        <f t="shared" si="1"/>
        <v>，3231300</v>
      </c>
      <c r="I10" t="str">
        <f>VLOOKUP(A10,HOP!A:U,21,0)</f>
        <v>直采</v>
      </c>
    </row>
    <row r="11" ht="14.25" hidden="1" customHeight="1" spans="1:9">
      <c r="A11" s="6" t="s">
        <v>144</v>
      </c>
      <c r="B11" s="7" t="s">
        <v>93</v>
      </c>
      <c r="C11" s="7" t="s">
        <v>81</v>
      </c>
      <c r="D11" s="3">
        <v>566</v>
      </c>
      <c r="E11" t="str">
        <f>VLOOKUP(A11,HOP!A:L,12,0)</f>
        <v>566.00</v>
      </c>
      <c r="F11" t="str">
        <f>VLOOKUP(A11,HOP!A:C,3,0)</f>
        <v>3233992</v>
      </c>
      <c r="G11">
        <f t="shared" si="0"/>
        <v>0</v>
      </c>
      <c r="H11" t="str">
        <f t="shared" si="1"/>
        <v>，3233992</v>
      </c>
      <c r="I11" t="str">
        <f>VLOOKUP(A11,HOP!A:U,21,0)</f>
        <v>直采</v>
      </c>
    </row>
    <row r="12" ht="14.25" hidden="1" customHeight="1" spans="1:9">
      <c r="A12" s="6" t="s">
        <v>153</v>
      </c>
      <c r="B12" s="7" t="s">
        <v>93</v>
      </c>
      <c r="C12" s="7" t="s">
        <v>81</v>
      </c>
      <c r="D12" s="3">
        <v>243</v>
      </c>
      <c r="E12" t="str">
        <f>VLOOKUP(A12,HOP!A:L,12,0)</f>
        <v>243.00</v>
      </c>
      <c r="F12" t="str">
        <f>VLOOKUP(A12,HOP!A:C,3,0)</f>
        <v>3233721</v>
      </c>
      <c r="G12">
        <f t="shared" si="0"/>
        <v>0</v>
      </c>
      <c r="H12" t="str">
        <f t="shared" si="1"/>
        <v>，3233721</v>
      </c>
      <c r="I12" t="str">
        <f>VLOOKUP(A12,HOP!A:U,21,0)</f>
        <v>直采</v>
      </c>
    </row>
    <row r="13" ht="14.25" hidden="1" customHeight="1" spans="1:9">
      <c r="A13" s="6" t="s">
        <v>162</v>
      </c>
      <c r="B13" s="7" t="s">
        <v>93</v>
      </c>
      <c r="C13" s="7" t="s">
        <v>81</v>
      </c>
      <c r="D13" s="3">
        <v>432</v>
      </c>
      <c r="E13" t="str">
        <f>VLOOKUP(A13,HOP!A:L,12,0)</f>
        <v>432.00</v>
      </c>
      <c r="F13" t="str">
        <f>VLOOKUP(A13,HOP!A:C,3,0)</f>
        <v>3233895</v>
      </c>
      <c r="G13">
        <f t="shared" si="0"/>
        <v>0</v>
      </c>
      <c r="H13" t="str">
        <f t="shared" si="1"/>
        <v>，3233895</v>
      </c>
      <c r="I13" t="str">
        <f>VLOOKUP(A13,HOP!A:U,21,0)</f>
        <v>直连</v>
      </c>
    </row>
    <row r="14" ht="14.25" hidden="1" customHeight="1" spans="1:9">
      <c r="A14" s="6" t="s">
        <v>171</v>
      </c>
      <c r="B14" s="7" t="s">
        <v>176</v>
      </c>
      <c r="C14" s="7" t="s">
        <v>177</v>
      </c>
      <c r="D14" s="3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t="14.25" hidden="1" customHeight="1" spans="1:9">
      <c r="A15" s="6" t="s">
        <v>181</v>
      </c>
      <c r="B15" s="7" t="s">
        <v>186</v>
      </c>
      <c r="C15" s="7" t="s">
        <v>187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hidden="1" customHeight="1" spans="1:9">
      <c r="A16" s="6" t="s">
        <v>191</v>
      </c>
      <c r="B16" s="7" t="s">
        <v>81</v>
      </c>
      <c r="C16" s="7" t="s">
        <v>197</v>
      </c>
      <c r="D16" s="3">
        <v>1018</v>
      </c>
      <c r="E16" t="str">
        <f>VLOOKUP(A16,HOP!A:L,12,0)</f>
        <v>1018.00</v>
      </c>
      <c r="F16" t="str">
        <f>VLOOKUP(A16,HOP!A:C,3,0)</f>
        <v>3194975</v>
      </c>
      <c r="G16">
        <f t="shared" si="0"/>
        <v>0</v>
      </c>
      <c r="H16" t="str">
        <f t="shared" si="1"/>
        <v>，3194975</v>
      </c>
      <c r="I16" t="str">
        <f>VLOOKUP(A16,HOP!A:U,21,0)</f>
        <v>直连</v>
      </c>
    </row>
    <row r="17" ht="14.25" customHeight="1" spans="1:9">
      <c r="A17" s="6" t="s">
        <v>202</v>
      </c>
      <c r="B17" s="7" t="s">
        <v>80</v>
      </c>
      <c r="C17" s="7" t="s">
        <v>197</v>
      </c>
      <c r="D17" s="3">
        <v>3875</v>
      </c>
      <c r="E17" t="str">
        <f>VLOOKUP(A17,HOP!A:L,12,0)</f>
        <v>3875.01</v>
      </c>
      <c r="F17" t="str">
        <f>VLOOKUP(A17,HOP!A:C,3,0)</f>
        <v>3186588</v>
      </c>
      <c r="G17">
        <f t="shared" si="0"/>
        <v>-0.0100000000002183</v>
      </c>
      <c r="H17" t="str">
        <f t="shared" si="1"/>
        <v>，3186588</v>
      </c>
      <c r="I17" t="str">
        <f>VLOOKUP(A17,HOP!A:U,21,0)</f>
        <v>直连</v>
      </c>
    </row>
    <row r="18" ht="14.25" hidden="1" customHeight="1" spans="1:9">
      <c r="A18" s="6" t="s">
        <v>209</v>
      </c>
      <c r="B18" s="7" t="s">
        <v>215</v>
      </c>
      <c r="C18" s="7" t="s">
        <v>197</v>
      </c>
      <c r="D18" s="3">
        <v>3500</v>
      </c>
      <c r="E18" t="str">
        <f>VLOOKUP(A18,HOP!A:L,12,0)</f>
        <v>3500.00</v>
      </c>
      <c r="F18" t="str">
        <f>VLOOKUP(A18,HOP!A:C,3,0)</f>
        <v>3065899</v>
      </c>
      <c r="G18">
        <f t="shared" si="0"/>
        <v>0</v>
      </c>
      <c r="H18" t="str">
        <f t="shared" si="1"/>
        <v>，3065899</v>
      </c>
      <c r="I18" t="str">
        <f>VLOOKUP(A18,HOP!A:U,21,0)</f>
        <v>直采</v>
      </c>
    </row>
    <row r="19" ht="14.25" hidden="1" customHeight="1" spans="1:9">
      <c r="A19" s="6" t="s">
        <v>220</v>
      </c>
      <c r="B19" s="7" t="s">
        <v>93</v>
      </c>
      <c r="C19" s="7" t="s">
        <v>197</v>
      </c>
      <c r="D19" s="3">
        <v>716</v>
      </c>
      <c r="E19" t="str">
        <f>VLOOKUP(A19,HOP!A:L,12,0)</f>
        <v>716.00</v>
      </c>
      <c r="F19" t="str">
        <f>VLOOKUP(A19,HOP!A:C,3,0)</f>
        <v>3155247</v>
      </c>
      <c r="G19">
        <f t="shared" si="0"/>
        <v>0</v>
      </c>
      <c r="H19" t="str">
        <f t="shared" si="1"/>
        <v>，3155247</v>
      </c>
      <c r="I19" t="str">
        <f>VLOOKUP(A19,HOP!A:U,21,0)</f>
        <v>直连</v>
      </c>
    </row>
    <row r="20" ht="14.25" hidden="1" customHeight="1" spans="1:9">
      <c r="A20" s="6" t="s">
        <v>230</v>
      </c>
      <c r="B20" s="7" t="s">
        <v>93</v>
      </c>
      <c r="C20" s="7" t="s">
        <v>197</v>
      </c>
      <c r="D20" s="3">
        <v>874</v>
      </c>
      <c r="E20" t="str">
        <f>VLOOKUP(A20,HOP!A:L,12,0)</f>
        <v>874.00</v>
      </c>
      <c r="F20" t="str">
        <f>VLOOKUP(A20,HOP!A:C,3,0)</f>
        <v>3155223</v>
      </c>
      <c r="G20">
        <f t="shared" si="0"/>
        <v>0</v>
      </c>
      <c r="H20" t="str">
        <f t="shared" si="1"/>
        <v>，3155223</v>
      </c>
      <c r="I20" t="str">
        <f>VLOOKUP(A20,HOP!A:U,21,0)</f>
        <v>直连</v>
      </c>
    </row>
    <row r="21" ht="14.25" hidden="1" customHeight="1" spans="1:9">
      <c r="A21" s="6" t="s">
        <v>237</v>
      </c>
      <c r="B21" s="7" t="s">
        <v>80</v>
      </c>
      <c r="C21" s="7" t="s">
        <v>197</v>
      </c>
      <c r="D21" s="3">
        <v>1056</v>
      </c>
      <c r="E21" t="str">
        <f>VLOOKUP(A21,HOP!A:L,12,0)</f>
        <v>1056.00</v>
      </c>
      <c r="F21" t="str">
        <f>VLOOKUP(A21,HOP!A:C,3,0)</f>
        <v>3199051</v>
      </c>
      <c r="G21">
        <f t="shared" si="0"/>
        <v>0</v>
      </c>
      <c r="H21" t="str">
        <f t="shared" si="1"/>
        <v>，3199051</v>
      </c>
      <c r="I21" t="str">
        <f>VLOOKUP(A21,HOP!A:U,21,0)</f>
        <v>直连</v>
      </c>
    </row>
    <row r="22" ht="14.25" hidden="1" customHeight="1" spans="1:9">
      <c r="A22" s="6" t="s">
        <v>247</v>
      </c>
      <c r="B22" s="7" t="s">
        <v>81</v>
      </c>
      <c r="C22" s="7" t="s">
        <v>197</v>
      </c>
      <c r="D22" s="3">
        <v>1301</v>
      </c>
      <c r="E22" t="str">
        <f>VLOOKUP(A22,HOP!A:L,12,0)</f>
        <v>1301.00</v>
      </c>
      <c r="F22" t="str">
        <f>VLOOKUP(A22,HOP!A:C,3,0)</f>
        <v>3232355</v>
      </c>
      <c r="G22">
        <f t="shared" si="0"/>
        <v>0</v>
      </c>
      <c r="H22" t="str">
        <f t="shared" si="1"/>
        <v>，3232355</v>
      </c>
      <c r="I22" t="str">
        <f>VLOOKUP(A22,HOP!A:U,21,0)</f>
        <v>直采</v>
      </c>
    </row>
    <row r="23" ht="14.25" hidden="1" customHeight="1" spans="1:9">
      <c r="A23" s="6" t="s">
        <v>256</v>
      </c>
      <c r="B23" s="7" t="s">
        <v>93</v>
      </c>
      <c r="C23" s="7" t="s">
        <v>176</v>
      </c>
      <c r="D23" s="3">
        <v>2681</v>
      </c>
      <c r="E23" t="str">
        <f>VLOOKUP(A23,HOP!A:L,12,0)</f>
        <v>2681.00</v>
      </c>
      <c r="F23" t="str">
        <f>VLOOKUP(A23,HOP!A:C,3,0)</f>
        <v>3163063</v>
      </c>
      <c r="G23">
        <f t="shared" si="0"/>
        <v>0</v>
      </c>
      <c r="H23" t="str">
        <f t="shared" si="1"/>
        <v>，3163063</v>
      </c>
      <c r="I23" t="str">
        <f>VLOOKUP(A23,HOP!A:U,21,0)</f>
        <v>直采</v>
      </c>
    </row>
    <row r="24" ht="14.25" hidden="1" customHeight="1" spans="1:9">
      <c r="A24" s="6" t="s">
        <v>265</v>
      </c>
      <c r="B24" s="7" t="s">
        <v>81</v>
      </c>
      <c r="C24" s="7" t="s">
        <v>176</v>
      </c>
      <c r="D24" s="3">
        <v>966</v>
      </c>
      <c r="E24" t="str">
        <f>VLOOKUP(A24,HOP!A:L,12,0)</f>
        <v>966.00</v>
      </c>
      <c r="F24" t="str">
        <f>VLOOKUP(A24,HOP!A:C,3,0)</f>
        <v>3236871</v>
      </c>
      <c r="G24">
        <f t="shared" si="0"/>
        <v>0</v>
      </c>
      <c r="H24" t="str">
        <f t="shared" si="1"/>
        <v>，3236871</v>
      </c>
      <c r="I24" t="str">
        <f>VLOOKUP(A24,HOP!A:U,21,0)</f>
        <v>直采</v>
      </c>
    </row>
    <row r="25" ht="14.25" hidden="1" customHeight="1" spans="1:9">
      <c r="A25" s="6" t="s">
        <v>274</v>
      </c>
      <c r="B25" s="7" t="s">
        <v>176</v>
      </c>
      <c r="C25" s="7" t="s">
        <v>277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281</v>
      </c>
      <c r="B26" s="7" t="s">
        <v>81</v>
      </c>
      <c r="C26" s="7" t="s">
        <v>277</v>
      </c>
      <c r="D26" s="3">
        <v>936</v>
      </c>
      <c r="E26" t="str">
        <f>VLOOKUP(A26,HOP!A:L,12,0)</f>
        <v>936.00</v>
      </c>
      <c r="F26" t="str">
        <f>VLOOKUP(A26,HOP!A:C,3,0)</f>
        <v>3139236</v>
      </c>
      <c r="G26">
        <f t="shared" si="0"/>
        <v>0</v>
      </c>
      <c r="H26" t="str">
        <f t="shared" si="1"/>
        <v>，3139236</v>
      </c>
      <c r="I26" t="str">
        <f>VLOOKUP(A26,HOP!A:U,21,0)</f>
        <v>直连</v>
      </c>
    </row>
    <row r="27" ht="14.25" hidden="1" customHeight="1" spans="1:9">
      <c r="A27" s="6" t="s">
        <v>291</v>
      </c>
      <c r="B27" s="7" t="s">
        <v>93</v>
      </c>
      <c r="C27" s="7" t="s">
        <v>277</v>
      </c>
      <c r="D27" s="3">
        <v>5852</v>
      </c>
      <c r="E27" t="str">
        <f>VLOOKUP(A27,HOP!A:L,12,0)</f>
        <v>5852.00</v>
      </c>
      <c r="F27" t="str">
        <f>VLOOKUP(A27,HOP!A:C,3,0)</f>
        <v>3209199</v>
      </c>
      <c r="G27">
        <f t="shared" si="0"/>
        <v>0</v>
      </c>
      <c r="H27" t="str">
        <f t="shared" si="1"/>
        <v>，3209199</v>
      </c>
      <c r="I27" t="str">
        <f>VLOOKUP(A27,HOP!A:U,21,0)</f>
        <v>直采</v>
      </c>
    </row>
    <row r="28" ht="14.25" hidden="1" customHeight="1" spans="1:9">
      <c r="A28" s="6" t="s">
        <v>297</v>
      </c>
      <c r="B28" s="7" t="s">
        <v>81</v>
      </c>
      <c r="C28" s="7" t="s">
        <v>277</v>
      </c>
      <c r="D28" s="3">
        <v>5493</v>
      </c>
      <c r="E28" t="str">
        <f>VLOOKUP(A28,HOP!A:L,12,0)</f>
        <v>5493.00</v>
      </c>
      <c r="F28" t="str">
        <f>VLOOKUP(A28,HOP!A:C,3,0)</f>
        <v>3208197</v>
      </c>
      <c r="G28">
        <f t="shared" si="0"/>
        <v>0</v>
      </c>
      <c r="H28" t="str">
        <f t="shared" si="1"/>
        <v>，3208197</v>
      </c>
      <c r="I28" t="str">
        <f>VLOOKUP(A28,HOP!A:U,21,0)</f>
        <v>直采</v>
      </c>
    </row>
    <row r="29" ht="14.25" hidden="1" customHeight="1" spans="1:9">
      <c r="A29" s="6" t="s">
        <v>306</v>
      </c>
      <c r="B29" s="7" t="s">
        <v>197</v>
      </c>
      <c r="C29" s="7" t="s">
        <v>277</v>
      </c>
      <c r="D29" s="3">
        <v>3036</v>
      </c>
      <c r="E29" t="str">
        <f>VLOOKUP(A29,HOP!A:L,12,0)</f>
        <v>3036.00</v>
      </c>
      <c r="F29" t="str">
        <f>VLOOKUP(A29,HOP!A:C,3,0)</f>
        <v>3205575</v>
      </c>
      <c r="G29">
        <f t="shared" si="0"/>
        <v>0</v>
      </c>
      <c r="H29" t="str">
        <f t="shared" si="1"/>
        <v>，3205575</v>
      </c>
      <c r="I29" t="str">
        <f>VLOOKUP(A29,HOP!A:U,21,0)</f>
        <v>直采</v>
      </c>
    </row>
    <row r="30" ht="14.25" hidden="1" customHeight="1" spans="1:9">
      <c r="A30" s="6" t="s">
        <v>312</v>
      </c>
      <c r="B30" s="7" t="s">
        <v>93</v>
      </c>
      <c r="C30" s="7" t="s">
        <v>277</v>
      </c>
      <c r="D30" s="3">
        <v>5249</v>
      </c>
      <c r="E30" t="str">
        <f>VLOOKUP(A30,HOP!A:L,12,0)</f>
        <v>5249.00</v>
      </c>
      <c r="F30" t="str">
        <f>VLOOKUP(A30,HOP!A:C,3,0)</f>
        <v>3193865</v>
      </c>
      <c r="G30">
        <f t="shared" si="0"/>
        <v>0</v>
      </c>
      <c r="H30" t="str">
        <f t="shared" si="1"/>
        <v>，3193865</v>
      </c>
      <c r="I30" t="str">
        <f>VLOOKUP(A30,HOP!A:U,21,0)</f>
        <v>直连</v>
      </c>
    </row>
    <row r="31" ht="14.25" hidden="1" customHeight="1" spans="1:9">
      <c r="A31" s="6" t="s">
        <v>319</v>
      </c>
      <c r="B31" s="7" t="s">
        <v>176</v>
      </c>
      <c r="C31" s="7" t="s">
        <v>277</v>
      </c>
      <c r="D31" s="3">
        <v>251</v>
      </c>
      <c r="E31" t="str">
        <f>VLOOKUP(A31,HOP!A:L,12,0)</f>
        <v>251.00</v>
      </c>
      <c r="F31" t="str">
        <f>VLOOKUP(A31,HOP!A:C,3,0)</f>
        <v>3246245</v>
      </c>
      <c r="G31">
        <f t="shared" si="0"/>
        <v>0</v>
      </c>
      <c r="H31" t="str">
        <f t="shared" si="1"/>
        <v>，3246245</v>
      </c>
      <c r="I31" t="str">
        <f>VLOOKUP(A31,HOP!A:U,21,0)</f>
        <v>直采</v>
      </c>
    </row>
    <row r="32" ht="14.25" hidden="1" customHeight="1" spans="1:9">
      <c r="A32" s="6" t="s">
        <v>328</v>
      </c>
      <c r="B32" s="7" t="s">
        <v>331</v>
      </c>
      <c r="C32" s="7" t="s">
        <v>332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customHeight="1" spans="1:10">
      <c r="A33" s="42" t="s">
        <v>336</v>
      </c>
      <c r="B33" s="7" t="s">
        <v>341</v>
      </c>
      <c r="C33" s="7" t="s">
        <v>187</v>
      </c>
      <c r="D33" s="3">
        <v>179.28</v>
      </c>
      <c r="E33" t="e">
        <f>VLOOKUP(A33,HOP!A:L,12,0)</f>
        <v>#N/A</v>
      </c>
      <c r="F33">
        <v>3243188</v>
      </c>
      <c r="G33" t="e">
        <f t="shared" si="0"/>
        <v>#N/A</v>
      </c>
      <c r="H33" t="str">
        <f t="shared" si="1"/>
        <v>，3243188</v>
      </c>
      <c r="I33" t="e">
        <f>VLOOKUP(A33,HOP!A:U,21,0)</f>
        <v>#N/A</v>
      </c>
      <c r="J33" s="5" t="s">
        <v>514</v>
      </c>
    </row>
    <row r="34" ht="14.25" hidden="1" customHeight="1" spans="1:9">
      <c r="A34" s="6" t="s">
        <v>349</v>
      </c>
      <c r="B34" s="7" t="s">
        <v>197</v>
      </c>
      <c r="C34" s="7" t="s">
        <v>177</v>
      </c>
      <c r="D34" s="3">
        <v>369</v>
      </c>
      <c r="E34" t="str">
        <f>VLOOKUP(A34,HOP!A:L,12,0)</f>
        <v>369.00</v>
      </c>
      <c r="F34" t="str">
        <f>VLOOKUP(A34,HOP!A:C,3,0)</f>
        <v>3222733</v>
      </c>
      <c r="G34">
        <f t="shared" si="0"/>
        <v>0</v>
      </c>
      <c r="H34" t="str">
        <f t="shared" si="1"/>
        <v>，3222733</v>
      </c>
      <c r="I34" t="str">
        <f>VLOOKUP(A34,HOP!A:U,21,0)</f>
        <v>直连</v>
      </c>
    </row>
    <row r="35" ht="14.25" hidden="1" customHeight="1" spans="1:9">
      <c r="A35" s="6" t="s">
        <v>358</v>
      </c>
      <c r="B35" s="7" t="s">
        <v>93</v>
      </c>
      <c r="C35" s="7" t="s">
        <v>177</v>
      </c>
      <c r="D35" s="3">
        <v>3213</v>
      </c>
      <c r="E35" t="str">
        <f>VLOOKUP(A35,HOP!A:L,12,0)</f>
        <v>3213.00</v>
      </c>
      <c r="F35" t="str">
        <f>VLOOKUP(A35,HOP!A:C,3,0)</f>
        <v>3170495</v>
      </c>
      <c r="G35">
        <f t="shared" ref="G35:G51" si="2">D35-E35</f>
        <v>0</v>
      </c>
      <c r="H35" t="str">
        <f t="shared" ref="H35:H51" si="3">$H$1&amp;F35</f>
        <v>，3170495</v>
      </c>
      <c r="I35" t="str">
        <f>VLOOKUP(A35,HOP!A:U,21,0)</f>
        <v>直采</v>
      </c>
    </row>
    <row r="36" ht="14.25" customHeight="1" spans="1:9">
      <c r="A36" s="6" t="s">
        <v>368</v>
      </c>
      <c r="B36" s="7" t="s">
        <v>197</v>
      </c>
      <c r="C36" s="7" t="s">
        <v>177</v>
      </c>
      <c r="D36" s="3">
        <v>4843</v>
      </c>
      <c r="E36" t="str">
        <f>VLOOKUP(A36,HOP!A:L,12,0)</f>
        <v>4842.99</v>
      </c>
      <c r="F36" t="str">
        <f>VLOOKUP(A36,HOP!A:C,3,0)</f>
        <v>3244059</v>
      </c>
      <c r="G36">
        <f t="shared" si="2"/>
        <v>0.0100000000002183</v>
      </c>
      <c r="H36" t="str">
        <f t="shared" si="3"/>
        <v>，3244059</v>
      </c>
      <c r="I36" t="str">
        <f>VLOOKUP(A36,HOP!A:U,21,0)</f>
        <v>直采</v>
      </c>
    </row>
    <row r="37" ht="14.25" hidden="1" customHeight="1" spans="1:9">
      <c r="A37" s="6" t="s">
        <v>377</v>
      </c>
      <c r="B37" s="7" t="s">
        <v>176</v>
      </c>
      <c r="C37" s="7" t="s">
        <v>177</v>
      </c>
      <c r="D37" s="3">
        <v>2898</v>
      </c>
      <c r="E37" t="str">
        <f>VLOOKUP(A37,HOP!A:L,12,0)</f>
        <v>2898.00</v>
      </c>
      <c r="F37" t="str">
        <f>VLOOKUP(A37,HOP!A:C,3,0)</f>
        <v>3246800</v>
      </c>
      <c r="G37">
        <f t="shared" si="2"/>
        <v>0</v>
      </c>
      <c r="H37" t="str">
        <f t="shared" si="3"/>
        <v>，3246800</v>
      </c>
      <c r="I37" t="str">
        <f>VLOOKUP(A37,HOP!A:U,21,0)</f>
        <v>直采</v>
      </c>
    </row>
    <row r="38" ht="14.25" hidden="1" customHeight="1" spans="1:9">
      <c r="A38" s="6" t="s">
        <v>383</v>
      </c>
      <c r="B38" s="7" t="s">
        <v>277</v>
      </c>
      <c r="C38" s="7" t="s">
        <v>177</v>
      </c>
      <c r="D38" s="3">
        <v>307</v>
      </c>
      <c r="E38" t="str">
        <f>VLOOKUP(A38,HOP!A:L,12,0)</f>
        <v>307.00</v>
      </c>
      <c r="F38" t="str">
        <f>VLOOKUP(A38,HOP!A:C,3,0)</f>
        <v>3257221</v>
      </c>
      <c r="G38">
        <f t="shared" si="2"/>
        <v>0</v>
      </c>
      <c r="H38" t="str">
        <f t="shared" si="3"/>
        <v>，3257221</v>
      </c>
      <c r="I38" t="str">
        <f>VLOOKUP(A38,HOP!A:U,21,0)</f>
        <v>直连</v>
      </c>
    </row>
    <row r="39" ht="14.25" hidden="1" customHeight="1" spans="1:9">
      <c r="A39" s="6" t="s">
        <v>392</v>
      </c>
      <c r="B39" s="7" t="s">
        <v>277</v>
      </c>
      <c r="C39" s="7" t="s">
        <v>177</v>
      </c>
      <c r="D39" s="3">
        <v>1114</v>
      </c>
      <c r="E39" t="str">
        <f>VLOOKUP(A39,HOP!A:L,12,0)</f>
        <v>1114.00</v>
      </c>
      <c r="F39" t="str">
        <f>VLOOKUP(A39,HOP!A:C,3,0)</f>
        <v>3245219</v>
      </c>
      <c r="G39">
        <f t="shared" si="2"/>
        <v>0</v>
      </c>
      <c r="H39" t="str">
        <f t="shared" si="3"/>
        <v>，3245219</v>
      </c>
      <c r="I39" t="str">
        <f>VLOOKUP(A39,HOP!A:U,21,0)</f>
        <v>直连</v>
      </c>
    </row>
    <row r="40" ht="14.25" hidden="1" customHeight="1" spans="1:9">
      <c r="A40" s="6" t="s">
        <v>401</v>
      </c>
      <c r="B40" s="7" t="s">
        <v>93</v>
      </c>
      <c r="C40" s="7" t="s">
        <v>177</v>
      </c>
      <c r="D40" s="3">
        <v>11675</v>
      </c>
      <c r="E40" t="str">
        <f>VLOOKUP(A40,HOP!A:L,12,0)</f>
        <v>11675.00</v>
      </c>
      <c r="F40" t="str">
        <f>VLOOKUP(A40,HOP!A:C,3,0)</f>
        <v>3050452</v>
      </c>
      <c r="G40">
        <f t="shared" si="2"/>
        <v>0</v>
      </c>
      <c r="H40" t="str">
        <f t="shared" si="3"/>
        <v>，3050452</v>
      </c>
      <c r="I40" t="str">
        <f>VLOOKUP(A40,HOP!A:U,21,0)</f>
        <v>直连</v>
      </c>
    </row>
    <row r="41" ht="14.25" hidden="1" customHeight="1" spans="1:9">
      <c r="A41" s="6" t="s">
        <v>411</v>
      </c>
      <c r="B41" s="7" t="s">
        <v>277</v>
      </c>
      <c r="C41" s="7" t="s">
        <v>414</v>
      </c>
      <c r="D41" s="3">
        <v>2642</v>
      </c>
      <c r="E41" t="str">
        <f>VLOOKUP(A41,HOP!A:L,12,0)</f>
        <v>2642.00</v>
      </c>
      <c r="F41" t="str">
        <f>VLOOKUP(A41,HOP!A:C,3,0)</f>
        <v>3186533</v>
      </c>
      <c r="G41">
        <f t="shared" si="2"/>
        <v>0</v>
      </c>
      <c r="H41" t="str">
        <f t="shared" si="3"/>
        <v>，3186533</v>
      </c>
      <c r="I41" t="str">
        <f>VLOOKUP(A41,HOP!A:U,21,0)</f>
        <v>直连</v>
      </c>
    </row>
    <row r="42" ht="14.25" hidden="1" customHeight="1" spans="1:9">
      <c r="A42" s="6" t="s">
        <v>418</v>
      </c>
      <c r="B42" s="7" t="s">
        <v>176</v>
      </c>
      <c r="C42" s="7" t="s">
        <v>414</v>
      </c>
      <c r="D42" s="3">
        <v>4119</v>
      </c>
      <c r="E42" t="str">
        <f>VLOOKUP(A42,HOP!A:L,12,0)</f>
        <v>4119.00</v>
      </c>
      <c r="F42" t="str">
        <f>VLOOKUP(A42,HOP!A:C,3,0)</f>
        <v>3194771</v>
      </c>
      <c r="G42">
        <f t="shared" si="2"/>
        <v>0</v>
      </c>
      <c r="H42" t="str">
        <f t="shared" si="3"/>
        <v>，3194771</v>
      </c>
      <c r="I42" t="str">
        <f>VLOOKUP(A42,HOP!A:U,21,0)</f>
        <v>直采</v>
      </c>
    </row>
    <row r="43" ht="14.25" hidden="1" customHeight="1" spans="1:9">
      <c r="A43" s="6" t="s">
        <v>423</v>
      </c>
      <c r="B43" s="7" t="s">
        <v>428</v>
      </c>
      <c r="C43" s="7" t="s">
        <v>429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2"/>
        <v>#N/A</v>
      </c>
      <c r="H43" t="e">
        <f t="shared" si="3"/>
        <v>#N/A</v>
      </c>
      <c r="I43" t="e">
        <f>VLOOKUP(A43,HOP!A:U,21,0)</f>
        <v>#N/A</v>
      </c>
    </row>
    <row r="44" ht="14.25" hidden="1" customHeight="1" spans="1:9">
      <c r="A44" s="6" t="s">
        <v>433</v>
      </c>
      <c r="B44" s="7" t="s">
        <v>414</v>
      </c>
      <c r="C44" s="7" t="s">
        <v>439</v>
      </c>
      <c r="D44" s="3">
        <v>1360</v>
      </c>
      <c r="E44" t="str">
        <f>VLOOKUP(A44,HOP!A:L,12,0)</f>
        <v>1360.00</v>
      </c>
      <c r="F44" t="str">
        <f>VLOOKUP(A44,HOP!A:C,3,0)</f>
        <v>3202596</v>
      </c>
      <c r="G44">
        <f t="shared" si="2"/>
        <v>0</v>
      </c>
      <c r="H44" t="str">
        <f t="shared" si="3"/>
        <v>，3202596</v>
      </c>
      <c r="I44" t="str">
        <f>VLOOKUP(A44,HOP!A:U,21,0)</f>
        <v>直采</v>
      </c>
    </row>
    <row r="45" ht="14.25" hidden="1" customHeight="1" spans="1:9">
      <c r="A45" s="6" t="s">
        <v>443</v>
      </c>
      <c r="B45" s="7" t="s">
        <v>176</v>
      </c>
      <c r="C45" s="7" t="s">
        <v>439</v>
      </c>
      <c r="D45" s="3">
        <v>5492</v>
      </c>
      <c r="E45" t="str">
        <f>VLOOKUP(A45,HOP!A:L,12,0)</f>
        <v>5492.00</v>
      </c>
      <c r="F45" t="str">
        <f>VLOOKUP(A45,HOP!A:C,3,0)</f>
        <v>3180794</v>
      </c>
      <c r="G45">
        <f t="shared" si="2"/>
        <v>0</v>
      </c>
      <c r="H45" t="str">
        <f t="shared" si="3"/>
        <v>，3180794</v>
      </c>
      <c r="I45" t="str">
        <f>VLOOKUP(A45,HOP!A:U,21,0)</f>
        <v>直采</v>
      </c>
    </row>
    <row r="46" ht="14.25" hidden="1" customHeight="1" spans="1:9">
      <c r="A46" s="6" t="s">
        <v>450</v>
      </c>
      <c r="B46" s="7" t="s">
        <v>176</v>
      </c>
      <c r="C46" s="7" t="s">
        <v>439</v>
      </c>
      <c r="D46" s="3">
        <v>3724</v>
      </c>
      <c r="E46" t="str">
        <f>VLOOKUP(A46,HOP!A:L,12,0)</f>
        <v>3724.00</v>
      </c>
      <c r="F46" t="str">
        <f>VLOOKUP(A46,HOP!A:C,3,0)</f>
        <v>3201794</v>
      </c>
      <c r="G46">
        <f t="shared" si="2"/>
        <v>0</v>
      </c>
      <c r="H46" t="str">
        <f t="shared" si="3"/>
        <v>，3201794</v>
      </c>
      <c r="I46" t="str">
        <f>VLOOKUP(A46,HOP!A:U,21,0)</f>
        <v>直采</v>
      </c>
    </row>
    <row r="47" ht="14.25" hidden="1" customHeight="1" spans="1:9">
      <c r="A47" s="6" t="s">
        <v>459</v>
      </c>
      <c r="B47" s="7" t="s">
        <v>429</v>
      </c>
      <c r="C47" s="7" t="s">
        <v>464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2"/>
        <v>#N/A</v>
      </c>
      <c r="H47" t="e">
        <f t="shared" si="3"/>
        <v>#N/A</v>
      </c>
      <c r="I47" t="e">
        <f>VLOOKUP(A47,HOP!A:U,21,0)</f>
        <v>#N/A</v>
      </c>
    </row>
    <row r="48" ht="14.25" hidden="1" customHeight="1" spans="1:9">
      <c r="A48" s="6" t="s">
        <v>468</v>
      </c>
      <c r="B48" s="7" t="s">
        <v>277</v>
      </c>
      <c r="C48" s="7" t="s">
        <v>439</v>
      </c>
      <c r="D48" s="3">
        <v>7251</v>
      </c>
      <c r="E48" t="str">
        <f>VLOOKUP(A48,HOP!A:L,12,0)</f>
        <v>7251.00</v>
      </c>
      <c r="F48" t="str">
        <f>VLOOKUP(A48,HOP!A:C,3,0)</f>
        <v>3245220</v>
      </c>
      <c r="G48">
        <f t="shared" si="2"/>
        <v>0</v>
      </c>
      <c r="H48" t="str">
        <f t="shared" si="3"/>
        <v>，3245220</v>
      </c>
      <c r="I48" t="str">
        <f>VLOOKUP(A48,HOP!A:U,21,0)</f>
        <v>直采</v>
      </c>
    </row>
    <row r="49" ht="14.25" hidden="1" customHeight="1" spans="1:9">
      <c r="A49" s="6" t="s">
        <v>477</v>
      </c>
      <c r="B49" s="7" t="s">
        <v>177</v>
      </c>
      <c r="C49" s="7" t="s">
        <v>439</v>
      </c>
      <c r="D49" s="3">
        <v>3592</v>
      </c>
      <c r="E49" t="str">
        <f>VLOOKUP(A49,HOP!A:L,12,0)</f>
        <v>3592.00</v>
      </c>
      <c r="F49" t="str">
        <f>VLOOKUP(A49,HOP!A:C,3,0)</f>
        <v>3183486</v>
      </c>
      <c r="G49">
        <f t="shared" si="2"/>
        <v>0</v>
      </c>
      <c r="H49" t="str">
        <f t="shared" si="3"/>
        <v>，3183486</v>
      </c>
      <c r="I49" t="str">
        <f>VLOOKUP(A49,HOP!A:U,21,0)</f>
        <v>直采</v>
      </c>
    </row>
    <row r="50" ht="14.25" hidden="1" customHeight="1" spans="1:9">
      <c r="A50" s="6" t="s">
        <v>487</v>
      </c>
      <c r="B50" s="7" t="s">
        <v>492</v>
      </c>
      <c r="C50" s="7" t="s">
        <v>493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2"/>
        <v>#N/A</v>
      </c>
      <c r="H50" t="e">
        <f t="shared" si="3"/>
        <v>#N/A</v>
      </c>
      <c r="I50" t="e">
        <f>VLOOKUP(A50,HOP!A:U,21,0)</f>
        <v>#N/A</v>
      </c>
    </row>
    <row r="51" ht="14.25" hidden="1" customHeight="1" spans="1:9">
      <c r="A51" s="6" t="s">
        <v>497</v>
      </c>
      <c r="B51" s="7" t="s">
        <v>439</v>
      </c>
      <c r="C51" s="7" t="s">
        <v>341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3" spans="4:4">
      <c r="D53" s="3">
        <f>SUM(D2:D52)</f>
        <v>105355.28</v>
      </c>
    </row>
    <row r="56" ht="14.25" spans="4:4">
      <c r="D56" s="8" t="s">
        <v>23</v>
      </c>
    </row>
    <row r="59" spans="1:3">
      <c r="A59" t="s">
        <v>515</v>
      </c>
      <c r="C59">
        <v>71988.28</v>
      </c>
    </row>
    <row r="60" spans="1:3">
      <c r="A60" t="s">
        <v>516</v>
      </c>
      <c r="C60">
        <v>33367</v>
      </c>
    </row>
    <row r="61" spans="1:3">
      <c r="A61" s="5" t="s">
        <v>517</v>
      </c>
      <c r="C61">
        <f>SUBTOTAL(9,C59:C60)</f>
        <v>105355.28</v>
      </c>
    </row>
  </sheetData>
  <autoFilter ref="A1:I51">
    <filterColumn colId="3">
      <filters>
        <filter val="1,018.00"/>
        <filter val="1,056.00"/>
        <filter val="1,114.00"/>
        <filter val="5,249.00"/>
        <filter val="1,301.00"/>
        <filter val="1,360.00"/>
        <filter val="1,369.00"/>
        <filter val="5,492.00"/>
        <filter val="5,493.00"/>
        <filter val="1,500.00"/>
        <filter val="11,675.00"/>
        <filter val="1,823.00"/>
        <filter val="5,852.00"/>
        <filter val="4,119.00"/>
        <filter val="4,843.00"/>
        <filter val="179.28"/>
        <filter val="3,036.00"/>
        <filter val="3,213.00"/>
        <filter val="7,251.00"/>
        <filter val="3,500.00"/>
        <filter val="3,592.00"/>
        <filter val="3,724.00"/>
        <filter val="3,875.00"/>
        <filter val="243.00"/>
        <filter val="251.00"/>
        <filter val="307.00"/>
        <filter val="369.00"/>
        <filter val="386.00"/>
        <filter val="432.00"/>
        <filter val="566.00"/>
        <filter val="716.00"/>
        <filter val="874.00"/>
        <filter val="895.00"/>
        <filter val="936.00"/>
        <filter val="966.00"/>
        <filter val="2,642.00"/>
        <filter val="2,681.00"/>
        <filter val="2,738.00"/>
        <filter val="2,898.00"/>
        <filter val="2,952.00"/>
      </filters>
    </filterColumn>
    <filterColumn colId="6">
      <filters>
        <filter val="#N/A"/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"/>
  <sheetViews>
    <sheetView workbookViewId="0">
      <selection activeCell="C8" sqref="C8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518</v>
      </c>
      <c r="B1" s="2" t="s">
        <v>519</v>
      </c>
      <c r="C1" s="2" t="s">
        <v>520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521</v>
      </c>
      <c r="I1" s="2" t="s">
        <v>522</v>
      </c>
      <c r="J1" s="2" t="s">
        <v>523</v>
      </c>
      <c r="K1" s="2" t="s">
        <v>524</v>
      </c>
      <c r="L1" s="2" t="s">
        <v>525</v>
      </c>
      <c r="M1" s="2" t="s">
        <v>526</v>
      </c>
      <c r="N1" s="2" t="s">
        <v>527</v>
      </c>
      <c r="O1" s="2" t="s">
        <v>528</v>
      </c>
      <c r="P1" s="2" t="s">
        <v>529</v>
      </c>
      <c r="Q1" s="2" t="s">
        <v>530</v>
      </c>
      <c r="R1" s="2" t="s">
        <v>531</v>
      </c>
      <c r="S1" s="2" t="s">
        <v>532</v>
      </c>
      <c r="T1" s="2" t="s">
        <v>533</v>
      </c>
      <c r="U1" s="2" t="s">
        <v>534</v>
      </c>
      <c r="V1" s="2" t="s">
        <v>535</v>
      </c>
    </row>
    <row r="2" s="1" customFormat="1" spans="1:22">
      <c r="A2" s="1" t="s">
        <v>401</v>
      </c>
      <c r="B2" s="1" t="s">
        <v>406</v>
      </c>
      <c r="C2" s="1" t="s">
        <v>402</v>
      </c>
      <c r="D2" s="1" t="s">
        <v>536</v>
      </c>
      <c r="E2" s="1" t="s">
        <v>537</v>
      </c>
      <c r="F2" s="1" t="s">
        <v>93</v>
      </c>
      <c r="G2" s="1" t="s">
        <v>177</v>
      </c>
      <c r="H2" s="1" t="s">
        <v>538</v>
      </c>
      <c r="I2" s="1" t="s">
        <v>539</v>
      </c>
      <c r="J2" s="1" t="s">
        <v>540</v>
      </c>
      <c r="K2" s="1" t="s">
        <v>539</v>
      </c>
      <c r="L2" s="1" t="s">
        <v>539</v>
      </c>
      <c r="M2" s="1" t="s">
        <v>541</v>
      </c>
      <c r="N2" s="1" t="s">
        <v>541</v>
      </c>
      <c r="O2" s="1" t="s">
        <v>542</v>
      </c>
      <c r="P2" s="1" t="s">
        <v>543</v>
      </c>
      <c r="Q2" s="1" t="s">
        <v>544</v>
      </c>
      <c r="R2" s="1" t="s">
        <v>545</v>
      </c>
      <c r="S2" s="1" t="s">
        <v>73</v>
      </c>
      <c r="T2" s="1" t="s">
        <v>546</v>
      </c>
      <c r="U2" s="1" t="s">
        <v>547</v>
      </c>
      <c r="V2" s="1" t="s">
        <v>548</v>
      </c>
    </row>
    <row r="3" s="1" customFormat="1" spans="1:22">
      <c r="A3" s="1" t="s">
        <v>209</v>
      </c>
      <c r="B3" s="1" t="s">
        <v>214</v>
      </c>
      <c r="C3" s="1" t="s">
        <v>210</v>
      </c>
      <c r="D3" s="1" t="s">
        <v>212</v>
      </c>
      <c r="E3" s="1" t="s">
        <v>549</v>
      </c>
      <c r="F3" s="1" t="s">
        <v>215</v>
      </c>
      <c r="G3" s="1" t="s">
        <v>197</v>
      </c>
      <c r="H3" s="1" t="s">
        <v>538</v>
      </c>
      <c r="I3" s="1" t="s">
        <v>550</v>
      </c>
      <c r="J3" s="1" t="s">
        <v>540</v>
      </c>
      <c r="K3" s="1" t="s">
        <v>550</v>
      </c>
      <c r="L3" s="1" t="s">
        <v>550</v>
      </c>
      <c r="M3" s="1" t="s">
        <v>541</v>
      </c>
      <c r="N3" s="1" t="s">
        <v>541</v>
      </c>
      <c r="O3" s="1" t="s">
        <v>542</v>
      </c>
      <c r="P3" s="1" t="s">
        <v>543</v>
      </c>
      <c r="Q3" s="1" t="s">
        <v>544</v>
      </c>
      <c r="R3" s="1" t="s">
        <v>551</v>
      </c>
      <c r="S3" s="1" t="s">
        <v>73</v>
      </c>
      <c r="T3" s="1" t="s">
        <v>546</v>
      </c>
      <c r="U3" s="1" t="s">
        <v>552</v>
      </c>
      <c r="V3" s="1" t="s">
        <v>553</v>
      </c>
    </row>
    <row r="4" s="1" customFormat="1" spans="1:22">
      <c r="A4" s="1" t="s">
        <v>281</v>
      </c>
      <c r="B4" s="1" t="s">
        <v>286</v>
      </c>
      <c r="C4" s="1" t="s">
        <v>282</v>
      </c>
      <c r="D4" s="1" t="s">
        <v>284</v>
      </c>
      <c r="E4" s="1" t="s">
        <v>554</v>
      </c>
      <c r="F4" s="1" t="s">
        <v>81</v>
      </c>
      <c r="G4" s="1" t="s">
        <v>277</v>
      </c>
      <c r="H4" s="1" t="s">
        <v>538</v>
      </c>
      <c r="I4" s="1" t="s">
        <v>555</v>
      </c>
      <c r="J4" s="1" t="s">
        <v>540</v>
      </c>
      <c r="K4" s="1" t="s">
        <v>555</v>
      </c>
      <c r="L4" s="1" t="s">
        <v>555</v>
      </c>
      <c r="M4" s="1" t="s">
        <v>541</v>
      </c>
      <c r="N4" s="1" t="s">
        <v>541</v>
      </c>
      <c r="O4" s="1" t="s">
        <v>542</v>
      </c>
      <c r="P4" s="1" t="s">
        <v>543</v>
      </c>
      <c r="Q4" s="1" t="s">
        <v>544</v>
      </c>
      <c r="R4" s="1" t="s">
        <v>556</v>
      </c>
      <c r="S4" s="1" t="s">
        <v>73</v>
      </c>
      <c r="T4" s="1" t="s">
        <v>546</v>
      </c>
      <c r="U4" s="1" t="s">
        <v>547</v>
      </c>
      <c r="V4" s="1" t="s">
        <v>553</v>
      </c>
    </row>
    <row r="5" s="1" customFormat="1" spans="1:22">
      <c r="A5" s="1" t="s">
        <v>230</v>
      </c>
      <c r="B5" s="1" t="s">
        <v>225</v>
      </c>
      <c r="C5" s="1" t="s">
        <v>231</v>
      </c>
      <c r="D5" s="1" t="s">
        <v>223</v>
      </c>
      <c r="E5" s="1" t="s">
        <v>557</v>
      </c>
      <c r="F5" s="1" t="s">
        <v>93</v>
      </c>
      <c r="G5" s="1" t="s">
        <v>197</v>
      </c>
      <c r="H5" s="1" t="s">
        <v>538</v>
      </c>
      <c r="I5" s="1" t="s">
        <v>558</v>
      </c>
      <c r="J5" s="1" t="s">
        <v>540</v>
      </c>
      <c r="K5" s="1" t="s">
        <v>558</v>
      </c>
      <c r="L5" s="1" t="s">
        <v>558</v>
      </c>
      <c r="M5" s="1" t="s">
        <v>541</v>
      </c>
      <c r="N5" s="1" t="s">
        <v>541</v>
      </c>
      <c r="O5" s="1" t="s">
        <v>542</v>
      </c>
      <c r="P5" s="1" t="s">
        <v>543</v>
      </c>
      <c r="Q5" s="1" t="s">
        <v>544</v>
      </c>
      <c r="R5" s="1" t="s">
        <v>559</v>
      </c>
      <c r="S5" s="1" t="s">
        <v>73</v>
      </c>
      <c r="T5" s="1" t="s">
        <v>546</v>
      </c>
      <c r="U5" s="1" t="s">
        <v>547</v>
      </c>
      <c r="V5" s="1" t="s">
        <v>553</v>
      </c>
    </row>
    <row r="6" s="1" customFormat="1" spans="1:22">
      <c r="A6" s="1" t="s">
        <v>220</v>
      </c>
      <c r="B6" s="1" t="s">
        <v>225</v>
      </c>
      <c r="C6" s="1" t="s">
        <v>221</v>
      </c>
      <c r="D6" s="1" t="s">
        <v>223</v>
      </c>
      <c r="E6" s="1" t="s">
        <v>560</v>
      </c>
      <c r="F6" s="1" t="s">
        <v>93</v>
      </c>
      <c r="G6" s="1" t="s">
        <v>197</v>
      </c>
      <c r="H6" s="1" t="s">
        <v>538</v>
      </c>
      <c r="I6" s="1" t="s">
        <v>561</v>
      </c>
      <c r="J6" s="1" t="s">
        <v>540</v>
      </c>
      <c r="K6" s="1" t="s">
        <v>561</v>
      </c>
      <c r="L6" s="1" t="s">
        <v>561</v>
      </c>
      <c r="M6" s="1" t="s">
        <v>541</v>
      </c>
      <c r="N6" s="1" t="s">
        <v>541</v>
      </c>
      <c r="O6" s="1" t="s">
        <v>542</v>
      </c>
      <c r="P6" s="1" t="s">
        <v>543</v>
      </c>
      <c r="Q6" s="1" t="s">
        <v>544</v>
      </c>
      <c r="R6" s="1" t="s">
        <v>562</v>
      </c>
      <c r="S6" s="1" t="s">
        <v>73</v>
      </c>
      <c r="T6" s="1" t="s">
        <v>546</v>
      </c>
      <c r="U6" s="1" t="s">
        <v>547</v>
      </c>
      <c r="V6" s="1" t="s">
        <v>553</v>
      </c>
    </row>
    <row r="7" s="1" customFormat="1" spans="1:22">
      <c r="A7" s="1" t="s">
        <v>70</v>
      </c>
      <c r="B7" s="1" t="s">
        <v>79</v>
      </c>
      <c r="C7" s="1" t="s">
        <v>71</v>
      </c>
      <c r="D7" s="1" t="s">
        <v>563</v>
      </c>
      <c r="E7" s="1" t="s">
        <v>564</v>
      </c>
      <c r="F7" s="1" t="s">
        <v>80</v>
      </c>
      <c r="G7" s="1" t="s">
        <v>81</v>
      </c>
      <c r="H7" s="1" t="s">
        <v>538</v>
      </c>
      <c r="I7" s="1" t="s">
        <v>565</v>
      </c>
      <c r="J7" s="1" t="s">
        <v>540</v>
      </c>
      <c r="K7" s="1" t="s">
        <v>565</v>
      </c>
      <c r="L7" s="1" t="s">
        <v>565</v>
      </c>
      <c r="M7" s="1" t="s">
        <v>541</v>
      </c>
      <c r="N7" s="1" t="s">
        <v>541</v>
      </c>
      <c r="O7" s="1" t="s">
        <v>542</v>
      </c>
      <c r="P7" s="1" t="s">
        <v>543</v>
      </c>
      <c r="Q7" s="1" t="s">
        <v>544</v>
      </c>
      <c r="R7" s="1" t="s">
        <v>566</v>
      </c>
      <c r="S7" s="1" t="s">
        <v>73</v>
      </c>
      <c r="T7" s="1" t="s">
        <v>546</v>
      </c>
      <c r="U7" s="1" t="s">
        <v>547</v>
      </c>
      <c r="V7" s="1" t="s">
        <v>553</v>
      </c>
    </row>
    <row r="8" s="1" customFormat="1" spans="1:22">
      <c r="A8" s="1" t="s">
        <v>256</v>
      </c>
      <c r="B8" s="1" t="s">
        <v>261</v>
      </c>
      <c r="C8" s="1" t="s">
        <v>257</v>
      </c>
      <c r="D8" s="1" t="s">
        <v>259</v>
      </c>
      <c r="E8" s="1" t="s">
        <v>567</v>
      </c>
      <c r="F8" s="1" t="s">
        <v>93</v>
      </c>
      <c r="G8" s="1" t="s">
        <v>176</v>
      </c>
      <c r="H8" s="1" t="s">
        <v>538</v>
      </c>
      <c r="I8" s="1" t="s">
        <v>568</v>
      </c>
      <c r="J8" s="1" t="s">
        <v>540</v>
      </c>
      <c r="K8" s="1" t="s">
        <v>568</v>
      </c>
      <c r="L8" s="1" t="s">
        <v>568</v>
      </c>
      <c r="M8" s="1" t="s">
        <v>541</v>
      </c>
      <c r="N8" s="1" t="s">
        <v>541</v>
      </c>
      <c r="O8" s="1" t="s">
        <v>542</v>
      </c>
      <c r="P8" s="1" t="s">
        <v>543</v>
      </c>
      <c r="Q8" s="1" t="s">
        <v>544</v>
      </c>
      <c r="R8" s="1" t="s">
        <v>569</v>
      </c>
      <c r="S8" s="1" t="s">
        <v>73</v>
      </c>
      <c r="T8" s="1" t="s">
        <v>546</v>
      </c>
      <c r="U8" s="1" t="s">
        <v>552</v>
      </c>
      <c r="V8" s="1" t="s">
        <v>570</v>
      </c>
    </row>
    <row r="9" s="1" customFormat="1" spans="1:22">
      <c r="A9" s="1" t="s">
        <v>358</v>
      </c>
      <c r="B9" s="1" t="s">
        <v>363</v>
      </c>
      <c r="C9" s="1" t="s">
        <v>359</v>
      </c>
      <c r="D9" s="1" t="s">
        <v>571</v>
      </c>
      <c r="E9" s="1" t="s">
        <v>572</v>
      </c>
      <c r="F9" s="1" t="s">
        <v>93</v>
      </c>
      <c r="G9" s="1" t="s">
        <v>177</v>
      </c>
      <c r="H9" s="1" t="s">
        <v>538</v>
      </c>
      <c r="I9" s="1" t="s">
        <v>573</v>
      </c>
      <c r="J9" s="1" t="s">
        <v>540</v>
      </c>
      <c r="K9" s="1" t="s">
        <v>573</v>
      </c>
      <c r="L9" s="1" t="s">
        <v>573</v>
      </c>
      <c r="M9" s="1" t="s">
        <v>541</v>
      </c>
      <c r="N9" s="1" t="s">
        <v>541</v>
      </c>
      <c r="O9" s="1" t="s">
        <v>542</v>
      </c>
      <c r="P9" s="1" t="s">
        <v>543</v>
      </c>
      <c r="Q9" s="1" t="s">
        <v>544</v>
      </c>
      <c r="R9" s="1" t="s">
        <v>574</v>
      </c>
      <c r="S9" s="1" t="s">
        <v>73</v>
      </c>
      <c r="T9" s="1" t="s">
        <v>546</v>
      </c>
      <c r="U9" s="1" t="s">
        <v>552</v>
      </c>
      <c r="V9" s="1" t="s">
        <v>553</v>
      </c>
    </row>
    <row r="10" s="1" customFormat="1" spans="1:22">
      <c r="A10" s="1" t="s">
        <v>443</v>
      </c>
      <c r="B10" s="1" t="s">
        <v>446</v>
      </c>
      <c r="C10" s="1" t="s">
        <v>444</v>
      </c>
      <c r="D10" s="1" t="s">
        <v>114</v>
      </c>
      <c r="E10" s="1" t="s">
        <v>575</v>
      </c>
      <c r="F10" s="1" t="s">
        <v>176</v>
      </c>
      <c r="G10" s="1" t="s">
        <v>439</v>
      </c>
      <c r="H10" s="1" t="s">
        <v>538</v>
      </c>
      <c r="I10" s="1" t="s">
        <v>576</v>
      </c>
      <c r="J10" s="1" t="s">
        <v>540</v>
      </c>
      <c r="K10" s="1" t="s">
        <v>576</v>
      </c>
      <c r="L10" s="1" t="s">
        <v>576</v>
      </c>
      <c r="M10" s="1" t="s">
        <v>541</v>
      </c>
      <c r="N10" s="1" t="s">
        <v>541</v>
      </c>
      <c r="O10" s="1" t="s">
        <v>542</v>
      </c>
      <c r="P10" s="1" t="s">
        <v>543</v>
      </c>
      <c r="Q10" s="1" t="s">
        <v>544</v>
      </c>
      <c r="R10" s="1" t="s">
        <v>577</v>
      </c>
      <c r="S10" s="1" t="s">
        <v>73</v>
      </c>
      <c r="T10" s="1" t="s">
        <v>546</v>
      </c>
      <c r="U10" s="1" t="s">
        <v>552</v>
      </c>
      <c r="V10" s="1" t="s">
        <v>553</v>
      </c>
    </row>
    <row r="11" s="1" customFormat="1" spans="1:22">
      <c r="A11" s="1" t="s">
        <v>477</v>
      </c>
      <c r="B11" s="1" t="s">
        <v>482</v>
      </c>
      <c r="C11" s="1" t="s">
        <v>478</v>
      </c>
      <c r="D11" s="1" t="s">
        <v>480</v>
      </c>
      <c r="E11" s="1" t="s">
        <v>578</v>
      </c>
      <c r="F11" s="1" t="s">
        <v>177</v>
      </c>
      <c r="G11" s="1" t="s">
        <v>439</v>
      </c>
      <c r="H11" s="1" t="s">
        <v>538</v>
      </c>
      <c r="I11" s="1" t="s">
        <v>579</v>
      </c>
      <c r="J11" s="1" t="s">
        <v>540</v>
      </c>
      <c r="K11" s="1" t="s">
        <v>579</v>
      </c>
      <c r="L11" s="1" t="s">
        <v>579</v>
      </c>
      <c r="M11" s="1" t="s">
        <v>541</v>
      </c>
      <c r="N11" s="1" t="s">
        <v>541</v>
      </c>
      <c r="O11" s="1" t="s">
        <v>542</v>
      </c>
      <c r="P11" s="1" t="s">
        <v>543</v>
      </c>
      <c r="Q11" s="1" t="s">
        <v>544</v>
      </c>
      <c r="R11" s="1" t="s">
        <v>580</v>
      </c>
      <c r="S11" s="1" t="s">
        <v>73</v>
      </c>
      <c r="T11" s="1" t="s">
        <v>546</v>
      </c>
      <c r="U11" s="1" t="s">
        <v>552</v>
      </c>
      <c r="V11" s="1" t="s">
        <v>570</v>
      </c>
    </row>
    <row r="12" s="1" customFormat="1" spans="1:22">
      <c r="A12" s="1" t="s">
        <v>411</v>
      </c>
      <c r="B12" s="1" t="s">
        <v>205</v>
      </c>
      <c r="C12" s="1" t="s">
        <v>412</v>
      </c>
      <c r="D12" s="1" t="s">
        <v>194</v>
      </c>
      <c r="E12" s="1" t="s">
        <v>581</v>
      </c>
      <c r="F12" s="1" t="s">
        <v>277</v>
      </c>
      <c r="G12" s="1" t="s">
        <v>414</v>
      </c>
      <c r="H12" s="1" t="s">
        <v>538</v>
      </c>
      <c r="I12" s="1" t="s">
        <v>582</v>
      </c>
      <c r="J12" s="1" t="s">
        <v>540</v>
      </c>
      <c r="K12" s="1" t="s">
        <v>582</v>
      </c>
      <c r="L12" s="1" t="s">
        <v>582</v>
      </c>
      <c r="M12" s="1" t="s">
        <v>541</v>
      </c>
      <c r="N12" s="1" t="s">
        <v>541</v>
      </c>
      <c r="O12" s="1" t="s">
        <v>542</v>
      </c>
      <c r="P12" s="1" t="s">
        <v>543</v>
      </c>
      <c r="Q12" s="1" t="s">
        <v>544</v>
      </c>
      <c r="R12" s="1" t="s">
        <v>583</v>
      </c>
      <c r="S12" s="1" t="s">
        <v>73</v>
      </c>
      <c r="T12" s="1" t="s">
        <v>546</v>
      </c>
      <c r="U12" s="1" t="s">
        <v>547</v>
      </c>
      <c r="V12" s="1" t="s">
        <v>570</v>
      </c>
    </row>
    <row r="13" s="1" customFormat="1" spans="1:22">
      <c r="A13" s="1" t="s">
        <v>202</v>
      </c>
      <c r="B13" s="1" t="s">
        <v>205</v>
      </c>
      <c r="C13" s="1" t="s">
        <v>203</v>
      </c>
      <c r="D13" s="1" t="s">
        <v>194</v>
      </c>
      <c r="E13" s="1" t="s">
        <v>584</v>
      </c>
      <c r="F13" s="1" t="s">
        <v>80</v>
      </c>
      <c r="G13" s="1" t="s">
        <v>197</v>
      </c>
      <c r="H13" s="1" t="s">
        <v>538</v>
      </c>
      <c r="I13" s="1" t="s">
        <v>585</v>
      </c>
      <c r="J13" s="1" t="s">
        <v>540</v>
      </c>
      <c r="K13" s="1" t="s">
        <v>585</v>
      </c>
      <c r="L13" s="1" t="s">
        <v>585</v>
      </c>
      <c r="M13" s="1" t="s">
        <v>541</v>
      </c>
      <c r="N13" s="1" t="s">
        <v>541</v>
      </c>
      <c r="O13" s="1" t="s">
        <v>542</v>
      </c>
      <c r="P13" s="1" t="s">
        <v>543</v>
      </c>
      <c r="Q13" s="1" t="s">
        <v>544</v>
      </c>
      <c r="R13" s="1" t="s">
        <v>586</v>
      </c>
      <c r="S13" s="1" t="s">
        <v>73</v>
      </c>
      <c r="T13" s="1" t="s">
        <v>546</v>
      </c>
      <c r="U13" s="1" t="s">
        <v>547</v>
      </c>
      <c r="V13" s="1" t="s">
        <v>570</v>
      </c>
    </row>
    <row r="14" s="1" customFormat="1" spans="1:22">
      <c r="A14" s="1" t="s">
        <v>312</v>
      </c>
      <c r="B14" s="1" t="s">
        <v>196</v>
      </c>
      <c r="C14" s="1" t="s">
        <v>313</v>
      </c>
      <c r="D14" s="1" t="s">
        <v>194</v>
      </c>
      <c r="E14" s="1" t="s">
        <v>587</v>
      </c>
      <c r="F14" s="1" t="s">
        <v>93</v>
      </c>
      <c r="G14" s="1" t="s">
        <v>277</v>
      </c>
      <c r="H14" s="1" t="s">
        <v>538</v>
      </c>
      <c r="I14" s="1" t="s">
        <v>588</v>
      </c>
      <c r="J14" s="1" t="s">
        <v>540</v>
      </c>
      <c r="K14" s="1" t="s">
        <v>588</v>
      </c>
      <c r="L14" s="1" t="s">
        <v>588</v>
      </c>
      <c r="M14" s="1" t="s">
        <v>541</v>
      </c>
      <c r="N14" s="1" t="s">
        <v>541</v>
      </c>
      <c r="O14" s="1" t="s">
        <v>542</v>
      </c>
      <c r="P14" s="1" t="s">
        <v>543</v>
      </c>
      <c r="Q14" s="1" t="s">
        <v>544</v>
      </c>
      <c r="R14" s="1" t="s">
        <v>589</v>
      </c>
      <c r="S14" s="1" t="s">
        <v>73</v>
      </c>
      <c r="T14" s="1" t="s">
        <v>546</v>
      </c>
      <c r="U14" s="1" t="s">
        <v>547</v>
      </c>
      <c r="V14" s="1" t="s">
        <v>570</v>
      </c>
    </row>
    <row r="15" s="1" customFormat="1" spans="1:22">
      <c r="A15" s="1" t="s">
        <v>418</v>
      </c>
      <c r="B15" s="1" t="s">
        <v>196</v>
      </c>
      <c r="C15" s="1" t="s">
        <v>419</v>
      </c>
      <c r="D15" s="1" t="s">
        <v>114</v>
      </c>
      <c r="E15" s="1" t="s">
        <v>590</v>
      </c>
      <c r="F15" s="1" t="s">
        <v>176</v>
      </c>
      <c r="G15" s="1" t="s">
        <v>414</v>
      </c>
      <c r="H15" s="1" t="s">
        <v>538</v>
      </c>
      <c r="I15" s="1" t="s">
        <v>591</v>
      </c>
      <c r="J15" s="1" t="s">
        <v>540</v>
      </c>
      <c r="K15" s="1" t="s">
        <v>591</v>
      </c>
      <c r="L15" s="1" t="s">
        <v>591</v>
      </c>
      <c r="M15" s="1" t="s">
        <v>541</v>
      </c>
      <c r="N15" s="1" t="s">
        <v>541</v>
      </c>
      <c r="O15" s="1" t="s">
        <v>542</v>
      </c>
      <c r="P15" s="1" t="s">
        <v>543</v>
      </c>
      <c r="Q15" s="1" t="s">
        <v>544</v>
      </c>
      <c r="R15" s="1" t="s">
        <v>592</v>
      </c>
      <c r="S15" s="1" t="s">
        <v>73</v>
      </c>
      <c r="T15" s="1" t="s">
        <v>546</v>
      </c>
      <c r="U15" s="1" t="s">
        <v>552</v>
      </c>
      <c r="V15" s="1" t="s">
        <v>553</v>
      </c>
    </row>
    <row r="16" s="1" customFormat="1" spans="1:22">
      <c r="A16" s="1" t="s">
        <v>191</v>
      </c>
      <c r="B16" s="1" t="s">
        <v>196</v>
      </c>
      <c r="C16" s="1" t="s">
        <v>192</v>
      </c>
      <c r="D16" s="1" t="s">
        <v>194</v>
      </c>
      <c r="E16" s="1" t="s">
        <v>593</v>
      </c>
      <c r="F16" s="1" t="s">
        <v>81</v>
      </c>
      <c r="G16" s="1" t="s">
        <v>197</v>
      </c>
      <c r="H16" s="1" t="s">
        <v>538</v>
      </c>
      <c r="I16" s="1" t="s">
        <v>594</v>
      </c>
      <c r="J16" s="1" t="s">
        <v>540</v>
      </c>
      <c r="K16" s="1" t="s">
        <v>594</v>
      </c>
      <c r="L16" s="1" t="s">
        <v>594</v>
      </c>
      <c r="M16" s="1" t="s">
        <v>541</v>
      </c>
      <c r="N16" s="1" t="s">
        <v>541</v>
      </c>
      <c r="O16" s="1" t="s">
        <v>542</v>
      </c>
      <c r="P16" s="1" t="s">
        <v>543</v>
      </c>
      <c r="Q16" s="1" t="s">
        <v>544</v>
      </c>
      <c r="R16" s="1" t="s">
        <v>595</v>
      </c>
      <c r="S16" s="1" t="s">
        <v>73</v>
      </c>
      <c r="T16" s="1" t="s">
        <v>546</v>
      </c>
      <c r="U16" s="1" t="s">
        <v>547</v>
      </c>
      <c r="V16" s="1" t="s">
        <v>570</v>
      </c>
    </row>
    <row r="17" s="1" customFormat="1" spans="1:22">
      <c r="A17" s="1" t="s">
        <v>237</v>
      </c>
      <c r="B17" s="1" t="s">
        <v>242</v>
      </c>
      <c r="C17" s="1" t="s">
        <v>238</v>
      </c>
      <c r="D17" s="1" t="s">
        <v>596</v>
      </c>
      <c r="E17" s="1" t="s">
        <v>597</v>
      </c>
      <c r="F17" s="1" t="s">
        <v>80</v>
      </c>
      <c r="G17" s="1" t="s">
        <v>197</v>
      </c>
      <c r="H17" s="1" t="s">
        <v>538</v>
      </c>
      <c r="I17" s="1" t="s">
        <v>598</v>
      </c>
      <c r="J17" s="1" t="s">
        <v>540</v>
      </c>
      <c r="K17" s="1" t="s">
        <v>598</v>
      </c>
      <c r="L17" s="1" t="s">
        <v>598</v>
      </c>
      <c r="M17" s="1" t="s">
        <v>541</v>
      </c>
      <c r="N17" s="1" t="s">
        <v>541</v>
      </c>
      <c r="O17" s="1" t="s">
        <v>542</v>
      </c>
      <c r="P17" s="1" t="s">
        <v>543</v>
      </c>
      <c r="Q17" s="1" t="s">
        <v>544</v>
      </c>
      <c r="R17" s="1" t="s">
        <v>599</v>
      </c>
      <c r="S17" s="1" t="s">
        <v>73</v>
      </c>
      <c r="T17" s="1" t="s">
        <v>546</v>
      </c>
      <c r="U17" s="1" t="s">
        <v>547</v>
      </c>
      <c r="V17" s="1" t="s">
        <v>553</v>
      </c>
    </row>
    <row r="18" s="1" customFormat="1" spans="1:22">
      <c r="A18" s="1" t="s">
        <v>450</v>
      </c>
      <c r="B18" s="1" t="s">
        <v>438</v>
      </c>
      <c r="C18" s="1" t="s">
        <v>451</v>
      </c>
      <c r="D18" s="1" t="s">
        <v>453</v>
      </c>
      <c r="E18" s="1" t="s">
        <v>600</v>
      </c>
      <c r="F18" s="1" t="s">
        <v>176</v>
      </c>
      <c r="G18" s="1" t="s">
        <v>439</v>
      </c>
      <c r="H18" s="1" t="s">
        <v>538</v>
      </c>
      <c r="I18" s="1" t="s">
        <v>601</v>
      </c>
      <c r="J18" s="1" t="s">
        <v>540</v>
      </c>
      <c r="K18" s="1" t="s">
        <v>601</v>
      </c>
      <c r="L18" s="1" t="s">
        <v>601</v>
      </c>
      <c r="M18" s="1" t="s">
        <v>541</v>
      </c>
      <c r="N18" s="1" t="s">
        <v>541</v>
      </c>
      <c r="O18" s="1" t="s">
        <v>542</v>
      </c>
      <c r="P18" s="1" t="s">
        <v>543</v>
      </c>
      <c r="Q18" s="1" t="s">
        <v>544</v>
      </c>
      <c r="R18" s="1" t="s">
        <v>602</v>
      </c>
      <c r="S18" s="1" t="s">
        <v>73</v>
      </c>
      <c r="T18" s="1" t="s">
        <v>546</v>
      </c>
      <c r="U18" s="1" t="s">
        <v>552</v>
      </c>
      <c r="V18" s="1" t="s">
        <v>553</v>
      </c>
    </row>
    <row r="19" s="1" customFormat="1" spans="1:22">
      <c r="A19" s="1" t="s">
        <v>433</v>
      </c>
      <c r="B19" s="1" t="s">
        <v>438</v>
      </c>
      <c r="C19" s="1" t="s">
        <v>434</v>
      </c>
      <c r="D19" s="1" t="s">
        <v>603</v>
      </c>
      <c r="E19" s="1" t="s">
        <v>604</v>
      </c>
      <c r="F19" s="1" t="s">
        <v>414</v>
      </c>
      <c r="G19" s="1" t="s">
        <v>439</v>
      </c>
      <c r="H19" s="1" t="s">
        <v>538</v>
      </c>
      <c r="I19" s="1" t="s">
        <v>605</v>
      </c>
      <c r="J19" s="1" t="s">
        <v>540</v>
      </c>
      <c r="K19" s="1" t="s">
        <v>605</v>
      </c>
      <c r="L19" s="1" t="s">
        <v>605</v>
      </c>
      <c r="M19" s="1" t="s">
        <v>541</v>
      </c>
      <c r="N19" s="1" t="s">
        <v>541</v>
      </c>
      <c r="O19" s="1" t="s">
        <v>542</v>
      </c>
      <c r="P19" s="1" t="s">
        <v>543</v>
      </c>
      <c r="Q19" s="1" t="s">
        <v>544</v>
      </c>
      <c r="R19" s="1" t="s">
        <v>606</v>
      </c>
      <c r="S19" s="1" t="s">
        <v>73</v>
      </c>
      <c r="T19" s="1" t="s">
        <v>546</v>
      </c>
      <c r="U19" s="1" t="s">
        <v>552</v>
      </c>
      <c r="V19" s="1" t="s">
        <v>607</v>
      </c>
    </row>
    <row r="20" s="1" customFormat="1" spans="1:22">
      <c r="A20" s="1" t="s">
        <v>306</v>
      </c>
      <c r="B20" s="1" t="s">
        <v>309</v>
      </c>
      <c r="C20" s="1" t="s">
        <v>307</v>
      </c>
      <c r="D20" s="1" t="s">
        <v>608</v>
      </c>
      <c r="E20" s="1" t="s">
        <v>609</v>
      </c>
      <c r="F20" s="1" t="s">
        <v>197</v>
      </c>
      <c r="G20" s="1" t="s">
        <v>277</v>
      </c>
      <c r="H20" s="1" t="s">
        <v>538</v>
      </c>
      <c r="I20" s="1" t="s">
        <v>610</v>
      </c>
      <c r="J20" s="1" t="s">
        <v>540</v>
      </c>
      <c r="K20" s="1" t="s">
        <v>610</v>
      </c>
      <c r="L20" s="1" t="s">
        <v>610</v>
      </c>
      <c r="M20" s="1" t="s">
        <v>541</v>
      </c>
      <c r="N20" s="1" t="s">
        <v>541</v>
      </c>
      <c r="O20" s="1" t="s">
        <v>542</v>
      </c>
      <c r="P20" s="1" t="s">
        <v>543</v>
      </c>
      <c r="Q20" s="1" t="s">
        <v>544</v>
      </c>
      <c r="R20" s="1" t="s">
        <v>611</v>
      </c>
      <c r="S20" s="1" t="s">
        <v>73</v>
      </c>
      <c r="T20" s="1" t="s">
        <v>546</v>
      </c>
      <c r="U20" s="1" t="s">
        <v>552</v>
      </c>
      <c r="V20" s="1" t="s">
        <v>553</v>
      </c>
    </row>
    <row r="21" s="1" customFormat="1" spans="1:22">
      <c r="A21" s="1" t="s">
        <v>297</v>
      </c>
      <c r="B21" s="1" t="s">
        <v>92</v>
      </c>
      <c r="C21" s="1" t="s">
        <v>298</v>
      </c>
      <c r="D21" s="1" t="s">
        <v>612</v>
      </c>
      <c r="E21" s="1" t="s">
        <v>613</v>
      </c>
      <c r="F21" s="1" t="s">
        <v>81</v>
      </c>
      <c r="G21" s="1" t="s">
        <v>277</v>
      </c>
      <c r="H21" s="1" t="s">
        <v>538</v>
      </c>
      <c r="I21" s="1" t="s">
        <v>614</v>
      </c>
      <c r="J21" s="1" t="s">
        <v>540</v>
      </c>
      <c r="K21" s="1" t="s">
        <v>614</v>
      </c>
      <c r="L21" s="1" t="s">
        <v>614</v>
      </c>
      <c r="M21" s="1" t="s">
        <v>541</v>
      </c>
      <c r="N21" s="1" t="s">
        <v>541</v>
      </c>
      <c r="O21" s="1" t="s">
        <v>542</v>
      </c>
      <c r="P21" s="1" t="s">
        <v>543</v>
      </c>
      <c r="Q21" s="1" t="s">
        <v>544</v>
      </c>
      <c r="R21" s="1" t="s">
        <v>615</v>
      </c>
      <c r="S21" s="1" t="s">
        <v>73</v>
      </c>
      <c r="T21" s="1" t="s">
        <v>546</v>
      </c>
      <c r="U21" s="1" t="s">
        <v>552</v>
      </c>
      <c r="V21" s="1" t="s">
        <v>553</v>
      </c>
    </row>
    <row r="22" s="1" customFormat="1" spans="1:22">
      <c r="A22" s="1" t="s">
        <v>291</v>
      </c>
      <c r="B22" s="1" t="s">
        <v>92</v>
      </c>
      <c r="C22" s="1" t="s">
        <v>292</v>
      </c>
      <c r="D22" s="1" t="s">
        <v>616</v>
      </c>
      <c r="E22" s="1" t="s">
        <v>617</v>
      </c>
      <c r="F22" s="1" t="s">
        <v>93</v>
      </c>
      <c r="G22" s="1" t="s">
        <v>277</v>
      </c>
      <c r="H22" s="1" t="s">
        <v>538</v>
      </c>
      <c r="I22" s="1" t="s">
        <v>618</v>
      </c>
      <c r="J22" s="1" t="s">
        <v>540</v>
      </c>
      <c r="K22" s="1" t="s">
        <v>618</v>
      </c>
      <c r="L22" s="1" t="s">
        <v>618</v>
      </c>
      <c r="M22" s="1" t="s">
        <v>541</v>
      </c>
      <c r="N22" s="1" t="s">
        <v>541</v>
      </c>
      <c r="O22" s="1" t="s">
        <v>542</v>
      </c>
      <c r="P22" s="1" t="s">
        <v>543</v>
      </c>
      <c r="Q22" s="1" t="s">
        <v>544</v>
      </c>
      <c r="R22" s="1" t="s">
        <v>619</v>
      </c>
      <c r="S22" s="1" t="s">
        <v>73</v>
      </c>
      <c r="T22" s="1" t="s">
        <v>546</v>
      </c>
      <c r="U22" s="1" t="s">
        <v>552</v>
      </c>
      <c r="V22" s="1" t="s">
        <v>553</v>
      </c>
    </row>
    <row r="23" s="1" customFormat="1" spans="1:22">
      <c r="A23" s="1" t="s">
        <v>98</v>
      </c>
      <c r="B23" s="1" t="s">
        <v>92</v>
      </c>
      <c r="C23" s="1" t="s">
        <v>99</v>
      </c>
      <c r="D23" s="1" t="s">
        <v>616</v>
      </c>
      <c r="E23" s="1" t="s">
        <v>620</v>
      </c>
      <c r="F23" s="1" t="s">
        <v>93</v>
      </c>
      <c r="G23" s="1" t="s">
        <v>81</v>
      </c>
      <c r="H23" s="1" t="s">
        <v>538</v>
      </c>
      <c r="I23" s="1" t="s">
        <v>621</v>
      </c>
      <c r="J23" s="1" t="s">
        <v>540</v>
      </c>
      <c r="K23" s="1" t="s">
        <v>621</v>
      </c>
      <c r="L23" s="1" t="s">
        <v>621</v>
      </c>
      <c r="M23" s="1" t="s">
        <v>541</v>
      </c>
      <c r="N23" s="1" t="s">
        <v>541</v>
      </c>
      <c r="O23" s="1" t="s">
        <v>542</v>
      </c>
      <c r="P23" s="1" t="s">
        <v>543</v>
      </c>
      <c r="Q23" s="1" t="s">
        <v>544</v>
      </c>
      <c r="R23" s="1" t="s">
        <v>622</v>
      </c>
      <c r="S23" s="1" t="s">
        <v>73</v>
      </c>
      <c r="T23" s="1" t="s">
        <v>546</v>
      </c>
      <c r="U23" s="1" t="s">
        <v>552</v>
      </c>
      <c r="V23" s="1" t="s">
        <v>553</v>
      </c>
    </row>
    <row r="24" s="1" customFormat="1" spans="1:22">
      <c r="A24" s="1" t="s">
        <v>87</v>
      </c>
      <c r="B24" s="1" t="s">
        <v>92</v>
      </c>
      <c r="C24" s="1" t="s">
        <v>88</v>
      </c>
      <c r="D24" s="1" t="s">
        <v>616</v>
      </c>
      <c r="E24" s="1" t="s">
        <v>623</v>
      </c>
      <c r="F24" s="1" t="s">
        <v>93</v>
      </c>
      <c r="G24" s="1" t="s">
        <v>81</v>
      </c>
      <c r="H24" s="1" t="s">
        <v>538</v>
      </c>
      <c r="I24" s="1" t="s">
        <v>621</v>
      </c>
      <c r="J24" s="1" t="s">
        <v>540</v>
      </c>
      <c r="K24" s="1" t="s">
        <v>621</v>
      </c>
      <c r="L24" s="1" t="s">
        <v>621</v>
      </c>
      <c r="M24" s="1" t="s">
        <v>541</v>
      </c>
      <c r="N24" s="1" t="s">
        <v>541</v>
      </c>
      <c r="O24" s="1" t="s">
        <v>542</v>
      </c>
      <c r="P24" s="1" t="s">
        <v>543</v>
      </c>
      <c r="Q24" s="1" t="s">
        <v>544</v>
      </c>
      <c r="R24" s="1" t="s">
        <v>624</v>
      </c>
      <c r="S24" s="1" t="s">
        <v>73</v>
      </c>
      <c r="T24" s="1" t="s">
        <v>546</v>
      </c>
      <c r="U24" s="1" t="s">
        <v>552</v>
      </c>
      <c r="V24" s="1" t="s">
        <v>553</v>
      </c>
    </row>
    <row r="25" s="1" customFormat="1" spans="1:22">
      <c r="A25" s="1" t="s">
        <v>349</v>
      </c>
      <c r="B25" s="1" t="s">
        <v>215</v>
      </c>
      <c r="C25" s="1" t="s">
        <v>350</v>
      </c>
      <c r="D25" s="1" t="s">
        <v>352</v>
      </c>
      <c r="E25" s="1" t="s">
        <v>625</v>
      </c>
      <c r="F25" s="1" t="s">
        <v>197</v>
      </c>
      <c r="G25" s="1" t="s">
        <v>177</v>
      </c>
      <c r="H25" s="1" t="s">
        <v>538</v>
      </c>
      <c r="I25" s="1" t="s">
        <v>626</v>
      </c>
      <c r="J25" s="1" t="s">
        <v>540</v>
      </c>
      <c r="K25" s="1" t="s">
        <v>626</v>
      </c>
      <c r="L25" s="1" t="s">
        <v>626</v>
      </c>
      <c r="M25" s="1" t="s">
        <v>541</v>
      </c>
      <c r="N25" s="1" t="s">
        <v>541</v>
      </c>
      <c r="O25" s="1" t="s">
        <v>542</v>
      </c>
      <c r="P25" s="1" t="s">
        <v>543</v>
      </c>
      <c r="Q25" s="1" t="s">
        <v>544</v>
      </c>
      <c r="R25" s="1" t="s">
        <v>627</v>
      </c>
      <c r="S25" s="1" t="s">
        <v>73</v>
      </c>
      <c r="T25" s="1" t="s">
        <v>546</v>
      </c>
      <c r="U25" s="1" t="s">
        <v>547</v>
      </c>
      <c r="V25" s="1" t="s">
        <v>628</v>
      </c>
    </row>
    <row r="26" s="1" customFormat="1" spans="1:22">
      <c r="A26" s="1" t="s">
        <v>101</v>
      </c>
      <c r="B26" s="1" t="s">
        <v>106</v>
      </c>
      <c r="C26" s="1" t="s">
        <v>102</v>
      </c>
      <c r="D26" s="1" t="s">
        <v>104</v>
      </c>
      <c r="E26" s="1" t="s">
        <v>629</v>
      </c>
      <c r="F26" s="1" t="s">
        <v>93</v>
      </c>
      <c r="G26" s="1" t="s">
        <v>81</v>
      </c>
      <c r="H26" s="1" t="s">
        <v>538</v>
      </c>
      <c r="I26" s="1" t="s">
        <v>630</v>
      </c>
      <c r="J26" s="1" t="s">
        <v>540</v>
      </c>
      <c r="K26" s="1" t="s">
        <v>630</v>
      </c>
      <c r="L26" s="1" t="s">
        <v>630</v>
      </c>
      <c r="M26" s="1" t="s">
        <v>541</v>
      </c>
      <c r="N26" s="1" t="s">
        <v>541</v>
      </c>
      <c r="O26" s="1" t="s">
        <v>542</v>
      </c>
      <c r="P26" s="1" t="s">
        <v>543</v>
      </c>
      <c r="Q26" s="1" t="s">
        <v>544</v>
      </c>
      <c r="R26" s="1" t="s">
        <v>631</v>
      </c>
      <c r="S26" s="1" t="s">
        <v>73</v>
      </c>
      <c r="T26" s="1" t="s">
        <v>546</v>
      </c>
      <c r="U26" s="1" t="s">
        <v>547</v>
      </c>
      <c r="V26" s="1" t="s">
        <v>553</v>
      </c>
    </row>
    <row r="27" s="1" customFormat="1" spans="1:22">
      <c r="A27" s="1" t="s">
        <v>120</v>
      </c>
      <c r="B27" s="1" t="s">
        <v>106</v>
      </c>
      <c r="C27" s="1" t="s">
        <v>121</v>
      </c>
      <c r="D27" s="1" t="s">
        <v>114</v>
      </c>
      <c r="E27" s="1" t="s">
        <v>632</v>
      </c>
      <c r="F27" s="1" t="s">
        <v>93</v>
      </c>
      <c r="G27" s="1" t="s">
        <v>81</v>
      </c>
      <c r="H27" s="1" t="s">
        <v>538</v>
      </c>
      <c r="I27" s="1" t="s">
        <v>633</v>
      </c>
      <c r="J27" s="1" t="s">
        <v>540</v>
      </c>
      <c r="K27" s="1" t="s">
        <v>633</v>
      </c>
      <c r="L27" s="1" t="s">
        <v>633</v>
      </c>
      <c r="M27" s="1" t="s">
        <v>541</v>
      </c>
      <c r="N27" s="1" t="s">
        <v>541</v>
      </c>
      <c r="O27" s="1" t="s">
        <v>542</v>
      </c>
      <c r="P27" s="1" t="s">
        <v>543</v>
      </c>
      <c r="Q27" s="1" t="s">
        <v>544</v>
      </c>
      <c r="R27" s="1" t="s">
        <v>634</v>
      </c>
      <c r="S27" s="1" t="s">
        <v>73</v>
      </c>
      <c r="T27" s="1" t="s">
        <v>546</v>
      </c>
      <c r="U27" s="1" t="s">
        <v>552</v>
      </c>
      <c r="V27" s="1" t="s">
        <v>553</v>
      </c>
    </row>
    <row r="28" s="1" customFormat="1" spans="1:22">
      <c r="A28" s="1" t="s">
        <v>111</v>
      </c>
      <c r="B28" s="1" t="s">
        <v>80</v>
      </c>
      <c r="C28" s="1" t="s">
        <v>112</v>
      </c>
      <c r="D28" s="1" t="s">
        <v>114</v>
      </c>
      <c r="E28" s="1" t="s">
        <v>635</v>
      </c>
      <c r="F28" s="1" t="s">
        <v>93</v>
      </c>
      <c r="G28" s="1" t="s">
        <v>81</v>
      </c>
      <c r="H28" s="1" t="s">
        <v>538</v>
      </c>
      <c r="I28" s="1" t="s">
        <v>636</v>
      </c>
      <c r="J28" s="1" t="s">
        <v>540</v>
      </c>
      <c r="K28" s="1" t="s">
        <v>636</v>
      </c>
      <c r="L28" s="1" t="s">
        <v>636</v>
      </c>
      <c r="M28" s="1" t="s">
        <v>541</v>
      </c>
      <c r="N28" s="1" t="s">
        <v>541</v>
      </c>
      <c r="O28" s="1" t="s">
        <v>542</v>
      </c>
      <c r="P28" s="1" t="s">
        <v>543</v>
      </c>
      <c r="Q28" s="1" t="s">
        <v>544</v>
      </c>
      <c r="R28" s="1" t="s">
        <v>637</v>
      </c>
      <c r="S28" s="1" t="s">
        <v>73</v>
      </c>
      <c r="T28" s="1" t="s">
        <v>546</v>
      </c>
      <c r="U28" s="1" t="s">
        <v>552</v>
      </c>
      <c r="V28" s="1" t="s">
        <v>553</v>
      </c>
    </row>
    <row r="29" s="1" customFormat="1" spans="1:22">
      <c r="A29" s="1" t="s">
        <v>135</v>
      </c>
      <c r="B29" s="1" t="s">
        <v>80</v>
      </c>
      <c r="C29" s="1" t="s">
        <v>136</v>
      </c>
      <c r="D29" s="1" t="s">
        <v>114</v>
      </c>
      <c r="E29" s="1" t="s">
        <v>638</v>
      </c>
      <c r="F29" s="1" t="s">
        <v>93</v>
      </c>
      <c r="G29" s="1" t="s">
        <v>81</v>
      </c>
      <c r="H29" s="1" t="s">
        <v>538</v>
      </c>
      <c r="I29" s="1" t="s">
        <v>633</v>
      </c>
      <c r="J29" s="1" t="s">
        <v>540</v>
      </c>
      <c r="K29" s="1" t="s">
        <v>633</v>
      </c>
      <c r="L29" s="1" t="s">
        <v>633</v>
      </c>
      <c r="M29" s="1" t="s">
        <v>541</v>
      </c>
      <c r="N29" s="1" t="s">
        <v>541</v>
      </c>
      <c r="O29" s="1" t="s">
        <v>542</v>
      </c>
      <c r="P29" s="1" t="s">
        <v>543</v>
      </c>
      <c r="Q29" s="1" t="s">
        <v>544</v>
      </c>
      <c r="R29" s="1" t="s">
        <v>639</v>
      </c>
      <c r="S29" s="1" t="s">
        <v>73</v>
      </c>
      <c r="T29" s="1" t="s">
        <v>546</v>
      </c>
      <c r="U29" s="1" t="s">
        <v>552</v>
      </c>
      <c r="V29" s="1" t="s">
        <v>553</v>
      </c>
    </row>
    <row r="30" s="1" customFormat="1" spans="1:22">
      <c r="A30" s="1" t="s">
        <v>126</v>
      </c>
      <c r="B30" s="1" t="s">
        <v>80</v>
      </c>
      <c r="C30" s="1" t="s">
        <v>127</v>
      </c>
      <c r="D30" s="1" t="s">
        <v>640</v>
      </c>
      <c r="E30" s="1" t="s">
        <v>641</v>
      </c>
      <c r="F30" s="1" t="s">
        <v>80</v>
      </c>
      <c r="G30" s="1" t="s">
        <v>81</v>
      </c>
      <c r="H30" s="1" t="s">
        <v>538</v>
      </c>
      <c r="I30" s="1" t="s">
        <v>642</v>
      </c>
      <c r="J30" s="1" t="s">
        <v>540</v>
      </c>
      <c r="K30" s="1" t="s">
        <v>642</v>
      </c>
      <c r="L30" s="1" t="s">
        <v>642</v>
      </c>
      <c r="M30" s="1" t="s">
        <v>541</v>
      </c>
      <c r="N30" s="1" t="s">
        <v>541</v>
      </c>
      <c r="O30" s="1" t="s">
        <v>542</v>
      </c>
      <c r="P30" s="1" t="s">
        <v>543</v>
      </c>
      <c r="Q30" s="1" t="s">
        <v>544</v>
      </c>
      <c r="R30" s="1" t="s">
        <v>643</v>
      </c>
      <c r="S30" s="1" t="s">
        <v>73</v>
      </c>
      <c r="T30" s="1" t="s">
        <v>546</v>
      </c>
      <c r="U30" s="1" t="s">
        <v>547</v>
      </c>
      <c r="V30" s="1" t="s">
        <v>553</v>
      </c>
    </row>
    <row r="31" s="1" customFormat="1" spans="1:22">
      <c r="A31" s="1" t="s">
        <v>138</v>
      </c>
      <c r="B31" s="1" t="s">
        <v>80</v>
      </c>
      <c r="C31" s="1" t="s">
        <v>139</v>
      </c>
      <c r="D31" s="1" t="s">
        <v>616</v>
      </c>
      <c r="E31" s="1" t="s">
        <v>644</v>
      </c>
      <c r="F31" s="1" t="s">
        <v>93</v>
      </c>
      <c r="G31" s="1" t="s">
        <v>81</v>
      </c>
      <c r="H31" s="1" t="s">
        <v>538</v>
      </c>
      <c r="I31" s="1" t="s">
        <v>645</v>
      </c>
      <c r="J31" s="1" t="s">
        <v>540</v>
      </c>
      <c r="K31" s="1" t="s">
        <v>645</v>
      </c>
      <c r="L31" s="1" t="s">
        <v>645</v>
      </c>
      <c r="M31" s="1" t="s">
        <v>541</v>
      </c>
      <c r="N31" s="1" t="s">
        <v>541</v>
      </c>
      <c r="O31" s="1" t="s">
        <v>542</v>
      </c>
      <c r="P31" s="1" t="s">
        <v>543</v>
      </c>
      <c r="Q31" s="1" t="s">
        <v>544</v>
      </c>
      <c r="R31" s="1" t="s">
        <v>646</v>
      </c>
      <c r="S31" s="1" t="s">
        <v>73</v>
      </c>
      <c r="T31" s="1" t="s">
        <v>546</v>
      </c>
      <c r="U31" s="1" t="s">
        <v>552</v>
      </c>
      <c r="V31" s="1" t="s">
        <v>553</v>
      </c>
    </row>
    <row r="32" s="1" customFormat="1" spans="1:22">
      <c r="A32" s="1" t="s">
        <v>247</v>
      </c>
      <c r="B32" s="1" t="s">
        <v>93</v>
      </c>
      <c r="C32" s="1" t="s">
        <v>248</v>
      </c>
      <c r="D32" s="1" t="s">
        <v>647</v>
      </c>
      <c r="E32" s="1" t="s">
        <v>648</v>
      </c>
      <c r="F32" s="1" t="s">
        <v>81</v>
      </c>
      <c r="G32" s="1" t="s">
        <v>197</v>
      </c>
      <c r="H32" s="1" t="s">
        <v>538</v>
      </c>
      <c r="I32" s="1" t="s">
        <v>649</v>
      </c>
      <c r="J32" s="1" t="s">
        <v>540</v>
      </c>
      <c r="K32" s="1" t="s">
        <v>649</v>
      </c>
      <c r="L32" s="1" t="s">
        <v>649</v>
      </c>
      <c r="M32" s="1" t="s">
        <v>541</v>
      </c>
      <c r="N32" s="1" t="s">
        <v>541</v>
      </c>
      <c r="O32" s="1" t="s">
        <v>542</v>
      </c>
      <c r="P32" s="1" t="s">
        <v>543</v>
      </c>
      <c r="Q32" s="1" t="s">
        <v>544</v>
      </c>
      <c r="R32" s="1" t="s">
        <v>650</v>
      </c>
      <c r="S32" s="1" t="s">
        <v>73</v>
      </c>
      <c r="T32" s="1" t="s">
        <v>546</v>
      </c>
      <c r="U32" s="1" t="s">
        <v>552</v>
      </c>
      <c r="V32" s="1" t="s">
        <v>553</v>
      </c>
    </row>
    <row r="33" s="1" customFormat="1" spans="1:22">
      <c r="A33" s="1" t="s">
        <v>153</v>
      </c>
      <c r="B33" s="1" t="s">
        <v>93</v>
      </c>
      <c r="C33" s="1" t="s">
        <v>154</v>
      </c>
      <c r="D33" s="1" t="s">
        <v>651</v>
      </c>
      <c r="E33" s="1" t="s">
        <v>652</v>
      </c>
      <c r="F33" s="1" t="s">
        <v>93</v>
      </c>
      <c r="G33" s="1" t="s">
        <v>81</v>
      </c>
      <c r="H33" s="1" t="s">
        <v>538</v>
      </c>
      <c r="I33" s="1" t="s">
        <v>653</v>
      </c>
      <c r="J33" s="1" t="s">
        <v>540</v>
      </c>
      <c r="K33" s="1" t="s">
        <v>653</v>
      </c>
      <c r="L33" s="1" t="s">
        <v>653</v>
      </c>
      <c r="M33" s="1" t="s">
        <v>541</v>
      </c>
      <c r="N33" s="1" t="s">
        <v>541</v>
      </c>
      <c r="O33" s="1" t="s">
        <v>542</v>
      </c>
      <c r="P33" s="1" t="s">
        <v>543</v>
      </c>
      <c r="Q33" s="1" t="s">
        <v>544</v>
      </c>
      <c r="R33" s="1" t="s">
        <v>654</v>
      </c>
      <c r="S33" s="1" t="s">
        <v>73</v>
      </c>
      <c r="T33" s="1" t="s">
        <v>546</v>
      </c>
      <c r="U33" s="1" t="s">
        <v>552</v>
      </c>
      <c r="V33" s="1" t="s">
        <v>553</v>
      </c>
    </row>
    <row r="34" s="1" customFormat="1" spans="1:22">
      <c r="A34" s="1" t="s">
        <v>162</v>
      </c>
      <c r="B34" s="1" t="s">
        <v>93</v>
      </c>
      <c r="C34" s="1" t="s">
        <v>163</v>
      </c>
      <c r="D34" s="1" t="s">
        <v>655</v>
      </c>
      <c r="E34" s="1" t="s">
        <v>656</v>
      </c>
      <c r="F34" s="1" t="s">
        <v>93</v>
      </c>
      <c r="G34" s="1" t="s">
        <v>81</v>
      </c>
      <c r="H34" s="1" t="s">
        <v>538</v>
      </c>
      <c r="I34" s="1" t="s">
        <v>657</v>
      </c>
      <c r="J34" s="1" t="s">
        <v>540</v>
      </c>
      <c r="K34" s="1" t="s">
        <v>657</v>
      </c>
      <c r="L34" s="1" t="s">
        <v>657</v>
      </c>
      <c r="M34" s="1" t="s">
        <v>541</v>
      </c>
      <c r="N34" s="1" t="s">
        <v>541</v>
      </c>
      <c r="O34" s="1" t="s">
        <v>542</v>
      </c>
      <c r="P34" s="1" t="s">
        <v>543</v>
      </c>
      <c r="Q34" s="1" t="s">
        <v>544</v>
      </c>
      <c r="R34" s="1" t="s">
        <v>658</v>
      </c>
      <c r="S34" s="1" t="s">
        <v>73</v>
      </c>
      <c r="T34" s="1" t="s">
        <v>546</v>
      </c>
      <c r="U34" s="1" t="s">
        <v>547</v>
      </c>
      <c r="V34" s="1" t="s">
        <v>553</v>
      </c>
    </row>
    <row r="35" s="1" customFormat="1" spans="1:22">
      <c r="A35" s="1" t="s">
        <v>144</v>
      </c>
      <c r="B35" s="1" t="s">
        <v>93</v>
      </c>
      <c r="C35" s="1" t="s">
        <v>145</v>
      </c>
      <c r="D35" s="1" t="s">
        <v>659</v>
      </c>
      <c r="E35" s="1" t="s">
        <v>660</v>
      </c>
      <c r="F35" s="1" t="s">
        <v>93</v>
      </c>
      <c r="G35" s="1" t="s">
        <v>81</v>
      </c>
      <c r="H35" s="1" t="s">
        <v>538</v>
      </c>
      <c r="I35" s="1" t="s">
        <v>661</v>
      </c>
      <c r="J35" s="1" t="s">
        <v>540</v>
      </c>
      <c r="K35" s="1" t="s">
        <v>661</v>
      </c>
      <c r="L35" s="1" t="s">
        <v>661</v>
      </c>
      <c r="M35" s="1" t="s">
        <v>541</v>
      </c>
      <c r="N35" s="1" t="s">
        <v>541</v>
      </c>
      <c r="O35" s="1" t="s">
        <v>542</v>
      </c>
      <c r="P35" s="1" t="s">
        <v>543</v>
      </c>
      <c r="Q35" s="1" t="s">
        <v>544</v>
      </c>
      <c r="R35" s="1" t="s">
        <v>662</v>
      </c>
      <c r="S35" s="1" t="s">
        <v>73</v>
      </c>
      <c r="T35" s="1" t="s">
        <v>546</v>
      </c>
      <c r="U35" s="1" t="s">
        <v>552</v>
      </c>
      <c r="V35" s="1" t="s">
        <v>553</v>
      </c>
    </row>
    <row r="36" s="1" customFormat="1" spans="1:22">
      <c r="A36" s="1" t="s">
        <v>265</v>
      </c>
      <c r="B36" s="1" t="s">
        <v>81</v>
      </c>
      <c r="C36" s="1" t="s">
        <v>266</v>
      </c>
      <c r="D36" s="1" t="s">
        <v>608</v>
      </c>
      <c r="E36" s="1" t="s">
        <v>663</v>
      </c>
      <c r="F36" s="1" t="s">
        <v>81</v>
      </c>
      <c r="G36" s="1" t="s">
        <v>176</v>
      </c>
      <c r="H36" s="1" t="s">
        <v>538</v>
      </c>
      <c r="I36" s="1" t="s">
        <v>664</v>
      </c>
      <c r="J36" s="1" t="s">
        <v>540</v>
      </c>
      <c r="K36" s="1" t="s">
        <v>664</v>
      </c>
      <c r="L36" s="1" t="s">
        <v>664</v>
      </c>
      <c r="M36" s="1" t="s">
        <v>541</v>
      </c>
      <c r="N36" s="1" t="s">
        <v>541</v>
      </c>
      <c r="O36" s="1" t="s">
        <v>542</v>
      </c>
      <c r="P36" s="1" t="s">
        <v>543</v>
      </c>
      <c r="Q36" s="1" t="s">
        <v>544</v>
      </c>
      <c r="R36" s="1" t="s">
        <v>665</v>
      </c>
      <c r="S36" s="1" t="s">
        <v>73</v>
      </c>
      <c r="T36" s="1" t="s">
        <v>546</v>
      </c>
      <c r="U36" s="1" t="s">
        <v>552</v>
      </c>
      <c r="V36" s="1" t="s">
        <v>553</v>
      </c>
    </row>
    <row r="37" s="1" customFormat="1" spans="1:22">
      <c r="A37" s="1" t="s">
        <v>368</v>
      </c>
      <c r="B37" s="1" t="s">
        <v>197</v>
      </c>
      <c r="C37" s="1" t="s">
        <v>369</v>
      </c>
      <c r="D37" s="1" t="s">
        <v>666</v>
      </c>
      <c r="E37" s="1" t="s">
        <v>667</v>
      </c>
      <c r="F37" s="1" t="s">
        <v>197</v>
      </c>
      <c r="G37" s="1" t="s">
        <v>177</v>
      </c>
      <c r="H37" s="1" t="s">
        <v>538</v>
      </c>
      <c r="I37" s="1" t="s">
        <v>668</v>
      </c>
      <c r="J37" s="1" t="s">
        <v>540</v>
      </c>
      <c r="K37" s="1" t="s">
        <v>668</v>
      </c>
      <c r="L37" s="1" t="s">
        <v>668</v>
      </c>
      <c r="M37" s="1" t="s">
        <v>541</v>
      </c>
      <c r="N37" s="1" t="s">
        <v>541</v>
      </c>
      <c r="O37" s="1" t="s">
        <v>542</v>
      </c>
      <c r="P37" s="1" t="s">
        <v>543</v>
      </c>
      <c r="Q37" s="1" t="s">
        <v>544</v>
      </c>
      <c r="R37" s="1" t="s">
        <v>669</v>
      </c>
      <c r="S37" s="1" t="s">
        <v>73</v>
      </c>
      <c r="T37" s="1" t="s">
        <v>546</v>
      </c>
      <c r="U37" s="1" t="s">
        <v>552</v>
      </c>
      <c r="V37" s="1" t="s">
        <v>553</v>
      </c>
    </row>
    <row r="38" s="1" customFormat="1" spans="1:22">
      <c r="A38" s="1" t="s">
        <v>392</v>
      </c>
      <c r="B38" s="1" t="s">
        <v>197</v>
      </c>
      <c r="C38" s="1" t="s">
        <v>393</v>
      </c>
      <c r="D38" s="1" t="s">
        <v>670</v>
      </c>
      <c r="E38" s="1" t="s">
        <v>671</v>
      </c>
      <c r="F38" s="1" t="s">
        <v>277</v>
      </c>
      <c r="G38" s="1" t="s">
        <v>177</v>
      </c>
      <c r="H38" s="1" t="s">
        <v>538</v>
      </c>
      <c r="I38" s="1" t="s">
        <v>672</v>
      </c>
      <c r="J38" s="1" t="s">
        <v>540</v>
      </c>
      <c r="K38" s="1" t="s">
        <v>672</v>
      </c>
      <c r="L38" s="1" t="s">
        <v>672</v>
      </c>
      <c r="M38" s="1" t="s">
        <v>541</v>
      </c>
      <c r="N38" s="1" t="s">
        <v>541</v>
      </c>
      <c r="O38" s="1" t="s">
        <v>542</v>
      </c>
      <c r="P38" s="1" t="s">
        <v>543</v>
      </c>
      <c r="Q38" s="1" t="s">
        <v>544</v>
      </c>
      <c r="R38" s="1" t="s">
        <v>673</v>
      </c>
      <c r="S38" s="1" t="s">
        <v>73</v>
      </c>
      <c r="T38" s="1" t="s">
        <v>546</v>
      </c>
      <c r="U38" s="1" t="s">
        <v>547</v>
      </c>
      <c r="V38" s="1" t="s">
        <v>570</v>
      </c>
    </row>
    <row r="39" s="1" customFormat="1" spans="1:22">
      <c r="A39" s="1" t="s">
        <v>468</v>
      </c>
      <c r="B39" s="1" t="s">
        <v>197</v>
      </c>
      <c r="C39" s="1" t="s">
        <v>469</v>
      </c>
      <c r="D39" s="1" t="s">
        <v>471</v>
      </c>
      <c r="E39" s="1" t="s">
        <v>674</v>
      </c>
      <c r="F39" s="1" t="s">
        <v>277</v>
      </c>
      <c r="G39" s="1" t="s">
        <v>439</v>
      </c>
      <c r="H39" s="1" t="s">
        <v>538</v>
      </c>
      <c r="I39" s="1" t="s">
        <v>675</v>
      </c>
      <c r="J39" s="1" t="s">
        <v>540</v>
      </c>
      <c r="K39" s="1" t="s">
        <v>675</v>
      </c>
      <c r="L39" s="1" t="s">
        <v>675</v>
      </c>
      <c r="M39" s="1" t="s">
        <v>541</v>
      </c>
      <c r="N39" s="1" t="s">
        <v>541</v>
      </c>
      <c r="O39" s="1" t="s">
        <v>542</v>
      </c>
      <c r="P39" s="1" t="s">
        <v>543</v>
      </c>
      <c r="Q39" s="1" t="s">
        <v>544</v>
      </c>
      <c r="R39" s="1" t="s">
        <v>676</v>
      </c>
      <c r="S39" s="1" t="s">
        <v>73</v>
      </c>
      <c r="T39" s="1" t="s">
        <v>546</v>
      </c>
      <c r="U39" s="1" t="s">
        <v>552</v>
      </c>
      <c r="V39" s="1" t="s">
        <v>607</v>
      </c>
    </row>
    <row r="40" s="1" customFormat="1" spans="1:22">
      <c r="A40" s="1" t="s">
        <v>319</v>
      </c>
      <c r="B40" s="1" t="s">
        <v>176</v>
      </c>
      <c r="C40" s="1" t="s">
        <v>320</v>
      </c>
      <c r="D40" s="1" t="s">
        <v>322</v>
      </c>
      <c r="E40" s="1" t="s">
        <v>677</v>
      </c>
      <c r="F40" s="1" t="s">
        <v>176</v>
      </c>
      <c r="G40" s="1" t="s">
        <v>277</v>
      </c>
      <c r="H40" s="1" t="s">
        <v>538</v>
      </c>
      <c r="I40" s="1" t="s">
        <v>678</v>
      </c>
      <c r="J40" s="1" t="s">
        <v>540</v>
      </c>
      <c r="K40" s="1" t="s">
        <v>678</v>
      </c>
      <c r="L40" s="1" t="s">
        <v>678</v>
      </c>
      <c r="M40" s="1" t="s">
        <v>541</v>
      </c>
      <c r="N40" s="1" t="s">
        <v>541</v>
      </c>
      <c r="O40" s="1" t="s">
        <v>542</v>
      </c>
      <c r="P40" s="1" t="s">
        <v>543</v>
      </c>
      <c r="Q40" s="1" t="s">
        <v>544</v>
      </c>
      <c r="R40" s="1" t="s">
        <v>679</v>
      </c>
      <c r="S40" s="1" t="s">
        <v>73</v>
      </c>
      <c r="T40" s="1" t="s">
        <v>546</v>
      </c>
      <c r="U40" s="1" t="s">
        <v>552</v>
      </c>
      <c r="V40" s="1" t="s">
        <v>680</v>
      </c>
    </row>
    <row r="41" s="1" customFormat="1" spans="1:22">
      <c r="A41" s="1" t="s">
        <v>377</v>
      </c>
      <c r="B41" s="1" t="s">
        <v>176</v>
      </c>
      <c r="C41" s="1" t="s">
        <v>378</v>
      </c>
      <c r="D41" s="1" t="s">
        <v>608</v>
      </c>
      <c r="E41" s="1" t="s">
        <v>681</v>
      </c>
      <c r="F41" s="1" t="s">
        <v>176</v>
      </c>
      <c r="G41" s="1" t="s">
        <v>177</v>
      </c>
      <c r="H41" s="1" t="s">
        <v>538</v>
      </c>
      <c r="I41" s="1" t="s">
        <v>682</v>
      </c>
      <c r="J41" s="1" t="s">
        <v>540</v>
      </c>
      <c r="K41" s="1" t="s">
        <v>682</v>
      </c>
      <c r="L41" s="1" t="s">
        <v>682</v>
      </c>
      <c r="M41" s="1" t="s">
        <v>541</v>
      </c>
      <c r="N41" s="1" t="s">
        <v>541</v>
      </c>
      <c r="O41" s="1" t="s">
        <v>542</v>
      </c>
      <c r="P41" s="1" t="s">
        <v>543</v>
      </c>
      <c r="Q41" s="1" t="s">
        <v>544</v>
      </c>
      <c r="R41" s="1" t="s">
        <v>683</v>
      </c>
      <c r="S41" s="1" t="s">
        <v>73</v>
      </c>
      <c r="T41" s="1" t="s">
        <v>546</v>
      </c>
      <c r="U41" s="1" t="s">
        <v>552</v>
      </c>
      <c r="V41" s="1" t="s">
        <v>553</v>
      </c>
    </row>
    <row r="42" s="1" customFormat="1" spans="1:22">
      <c r="A42" s="1" t="s">
        <v>383</v>
      </c>
      <c r="B42" s="1" t="s">
        <v>277</v>
      </c>
      <c r="C42" s="1" t="s">
        <v>384</v>
      </c>
      <c r="D42" s="1" t="s">
        <v>684</v>
      </c>
      <c r="E42" s="1" t="s">
        <v>685</v>
      </c>
      <c r="F42" s="1" t="s">
        <v>277</v>
      </c>
      <c r="G42" s="1" t="s">
        <v>177</v>
      </c>
      <c r="H42" s="1" t="s">
        <v>538</v>
      </c>
      <c r="I42" s="1" t="s">
        <v>686</v>
      </c>
      <c r="J42" s="1" t="s">
        <v>540</v>
      </c>
      <c r="K42" s="1" t="s">
        <v>686</v>
      </c>
      <c r="L42" s="1" t="s">
        <v>686</v>
      </c>
      <c r="M42" s="1" t="s">
        <v>541</v>
      </c>
      <c r="N42" s="1" t="s">
        <v>541</v>
      </c>
      <c r="O42" s="1" t="s">
        <v>542</v>
      </c>
      <c r="P42" s="1" t="s">
        <v>543</v>
      </c>
      <c r="Q42" s="1" t="s">
        <v>544</v>
      </c>
      <c r="R42" s="1" t="s">
        <v>687</v>
      </c>
      <c r="S42" s="1" t="s">
        <v>73</v>
      </c>
      <c r="T42" s="1" t="s">
        <v>546</v>
      </c>
      <c r="U42" s="1" t="s">
        <v>547</v>
      </c>
      <c r="V42" s="1" t="s">
        <v>553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2023-04-25T01:29:35Z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C859EC99404046E1B5588C87B252AFEC_12</vt:lpwstr>
  </property>
</Properties>
</file>