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对账!$A$1:$AF$6</definedName>
  </definedNames>
  <calcPr calcId="144525"/>
</workbook>
</file>

<file path=xl/sharedStrings.xml><?xml version="1.0" encoding="utf-8"?>
<sst xmlns="http://schemas.openxmlformats.org/spreadsheetml/2006/main" count="454" uniqueCount="176">
  <si>
    <t>去哪儿网酒店预付对账单</t>
  </si>
  <si>
    <t>供应商名称：</t>
  </si>
  <si>
    <t>汇趣住</t>
  </si>
  <si>
    <t>结算周期：</t>
  </si>
  <si>
    <t>2023-04-24至2023-04-25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</si>
  <si>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</si>
  <si>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</si>
  <si>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</si>
  <si>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</si>
  <si>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</si>
  <si>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</si>
  <si>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</si>
  <si>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</si>
  <si>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</si>
  <si>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</si>
  <si>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</si>
  <si>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</si>
  <si>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</si>
  <si>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</si>
  <si>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</si>
  <si>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¥3,566.00</t>
  </si>
  <si>
    <t>¥498.00</t>
  </si>
  <si>
    <t>¥3,068.00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</si>
  <si>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</si>
  <si>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</si>
  <si>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</si>
  <si>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</si>
  <si>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</si>
  <si>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</si>
  <si>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</si>
  <si>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</si>
  <si>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</si>
  <si>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</si>
  <si>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</si>
  <si>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</si>
  <si>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</si>
  <si>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</si>
  <si>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</si>
  <si>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</si>
  <si>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</si>
  <si>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</si>
  <si>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</si>
  <si>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</si>
  <si>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</si>
  <si>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</si>
  <si>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</si>
  <si>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</si>
  <si>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</si>
  <si>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</si>
  <si>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</si>
  <si>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</si>
  <si>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</si>
  <si>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</si>
  <si>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</si>
  <si>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</si>
  <si>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</si>
  <si>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</si>
  <si>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</si>
  <si>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</si>
  <si>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</si>
  <si>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</si>
  <si>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</si>
  <si>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</si>
  <si>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</si>
  <si>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</si>
  <si>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</si>
  <si>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</si>
  <si>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</si>
  <si>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</si>
  <si>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</si>
  <si>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103341181333</t>
  </si>
  <si>
    <t>酒店预付</t>
  </si>
  <si>
    <t>否</t>
  </si>
  <si>
    <t>普通</t>
  </si>
  <si>
    <t>342312371</t>
  </si>
  <si>
    <t>全季酒店(上海中山公园江苏路店)</t>
  </si>
  <si>
    <t>1639468</t>
  </si>
  <si>
    <t>黄珏琳</t>
  </si>
  <si>
    <t>2023-04-23</t>
  </si>
  <si>
    <t>2023-04-24</t>
  </si>
  <si>
    <t>¥484.00</t>
  </si>
  <si>
    <t>¥72.00</t>
  </si>
  <si>
    <t>¥412.00</t>
  </si>
  <si>
    <t>双人房</t>
  </si>
  <si>
    <t>WEBSITE</t>
  </si>
  <si>
    <t>103341407391</t>
  </si>
  <si>
    <t>386282859</t>
  </si>
  <si>
    <t>汉庭优佳酒店(泉州万达店)</t>
  </si>
  <si>
    <t>吴江瑜</t>
  </si>
  <si>
    <t>¥253.00</t>
  </si>
  <si>
    <t>¥34.00</t>
  </si>
  <si>
    <t>¥219.00</t>
  </si>
  <si>
    <t>大床房</t>
  </si>
  <si>
    <t>103341521331</t>
  </si>
  <si>
    <t>386287389</t>
  </si>
  <si>
    <t>全季酒店(南京仙林大学城店)</t>
  </si>
  <si>
    <t>钱晓红</t>
  </si>
  <si>
    <t>¥413.00</t>
  </si>
  <si>
    <t>¥54.00</t>
  </si>
  <si>
    <t>¥359.00</t>
  </si>
  <si>
    <t>商务大床房</t>
  </si>
  <si>
    <t>103341828479</t>
  </si>
  <si>
    <t>311497762</t>
  </si>
  <si>
    <t>海友酒店(北京雍和宫地铁站店)</t>
  </si>
  <si>
    <t>辛东美</t>
  </si>
  <si>
    <t>¥417.00</t>
  </si>
  <si>
    <t>¥55.00</t>
  </si>
  <si>
    <t>¥362.00</t>
  </si>
  <si>
    <t>双床房A</t>
  </si>
  <si>
    <t>103338312904</t>
  </si>
  <si>
    <t>381693319</t>
  </si>
  <si>
    <t>桔子酒店(杭州西湖虎跑路店)</t>
  </si>
  <si>
    <t>张宸菲</t>
  </si>
  <si>
    <t>2023-04-20</t>
  </si>
  <si>
    <t>2023-04-21</t>
  </si>
  <si>
    <t>2023-04-25</t>
  </si>
  <si>
    <t>¥1,999.00</t>
  </si>
  <si>
    <t>¥283.00</t>
  </si>
  <si>
    <t>¥1,716.00</t>
  </si>
  <si>
    <t>精选大床房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</si>
  <si>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</si>
  <si>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</si>
  <si>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</si>
  <si>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</si>
  <si>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</si>
  <si>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</si>
  <si>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</si>
  <si>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</si>
  <si>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</si>
  <si>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</si>
  <si>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</si>
  <si>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A230427115630911</t>
  </si>
  <si>
    <r>
      <t>总计：</t>
    </r>
    <r>
      <rPr>
        <sz val="10"/>
        <rFont val="Arial"/>
        <charset val="134"/>
      </rPr>
      <t>3068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</si>
  <si>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</si>
  <si>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</si>
  <si>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</si>
  <si>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</si>
  <si>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</si>
  <si>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</si>
  <si>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</si>
  <si>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</si>
  <si>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</si>
  <si>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</si>
  <si>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</si>
  <si>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</si>
  <si>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</si>
  <si>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</si>
  <si>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</si>
  <si>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</si>
  <si>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</si>
  <si>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</si>
  <si>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3279427</t>
  </si>
  <si>
    <t>--</t>
  </si>
  <si>
    <t>362.00</t>
  </si>
  <si>
    <t>RMB</t>
  </si>
  <si>
    <t>0</t>
  </si>
  <si>
    <t>0.00</t>
  </si>
  <si>
    <t>汇趣住国内直连</t>
  </si>
  <si>
    <t>01.011247</t>
  </si>
  <si>
    <t>2023-04-23 22:20:29</t>
  </si>
  <si>
    <t>是</t>
  </si>
  <si>
    <t>直连</t>
  </si>
  <si>
    <t>中国</t>
  </si>
  <si>
    <t>3277781</t>
  </si>
  <si>
    <t>全季酒店(南京仙林中心店)</t>
  </si>
  <si>
    <t>359.00</t>
  </si>
  <si>
    <t>2023-04-23 18:10:36</t>
  </si>
  <si>
    <t>3277211</t>
  </si>
  <si>
    <t>219.00</t>
  </si>
  <si>
    <t>2023-04-23 16:45:14</t>
  </si>
  <si>
    <t>3277201</t>
  </si>
  <si>
    <t>412.00</t>
  </si>
  <si>
    <t>2023-04-23 16:42:51</t>
  </si>
  <si>
    <t>3261804</t>
  </si>
  <si>
    <t>1716.00</t>
  </si>
  <si>
    <t>2023-04-20 17:35:28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</si>
</sst>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color indexed="10"/>
      <name val="Arial"/>
      <charset val="0"/>
    </font>
    <font>
      <sz val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/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B1" workbookViewId="0">
      <selection activeCell="K5" sqref="K5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5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5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"/>
  <sheetViews>
    <sheetView workbookViewId="0">
      <selection activeCell="AH12" sqref="$A1:$XFD1048576"/>
    </sheetView>
  </sheetViews>
  <sheetFormatPr defaultColWidth="9.13888888888889" defaultRowHeight="13.2" outlineLevelRow="6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1" t="s">
        <v>89</v>
      </c>
      <c r="S3" s="12" t="s">
        <v>19</v>
      </c>
      <c r="T3" s="7"/>
      <c r="U3" s="11" t="s">
        <v>19</v>
      </c>
      <c r="V3" s="11" t="s">
        <v>89</v>
      </c>
      <c r="W3" s="12" t="s">
        <v>90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93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94</v>
      </c>
      <c r="H4" s="7" t="s">
        <v>95</v>
      </c>
      <c r="I4" s="7" t="s">
        <v>76</v>
      </c>
      <c r="J4" s="7" t="s">
        <v>2</v>
      </c>
      <c r="K4" s="7" t="s">
        <v>96</v>
      </c>
      <c r="L4" s="7">
        <v>1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11" t="s">
        <v>97</v>
      </c>
      <c r="S4" s="12" t="s">
        <v>19</v>
      </c>
      <c r="T4" s="7"/>
      <c r="U4" s="11" t="s">
        <v>19</v>
      </c>
      <c r="V4" s="11" t="s">
        <v>97</v>
      </c>
      <c r="W4" s="12" t="s">
        <v>98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101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102</v>
      </c>
      <c r="H5" s="7" t="s">
        <v>103</v>
      </c>
      <c r="I5" s="7" t="s">
        <v>76</v>
      </c>
      <c r="J5" s="7" t="s">
        <v>2</v>
      </c>
      <c r="K5" s="7" t="s">
        <v>104</v>
      </c>
      <c r="L5" s="7">
        <v>1</v>
      </c>
      <c r="M5" s="7">
        <v>1</v>
      </c>
      <c r="N5" s="7" t="s">
        <v>78</v>
      </c>
      <c r="O5" s="7" t="s">
        <v>78</v>
      </c>
      <c r="P5" s="7" t="s">
        <v>79</v>
      </c>
      <c r="Q5" s="7"/>
      <c r="R5" s="11" t="s">
        <v>105</v>
      </c>
      <c r="S5" s="12" t="s">
        <v>19</v>
      </c>
      <c r="T5" s="7"/>
      <c r="U5" s="11" t="s">
        <v>19</v>
      </c>
      <c r="V5" s="11" t="s">
        <v>105</v>
      </c>
      <c r="W5" s="12" t="s">
        <v>106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107</v>
      </c>
      <c r="AD5" t="s">
        <v>6</v>
      </c>
      <c r="AE5" t="s">
        <v>108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109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110</v>
      </c>
      <c r="H6" s="7" t="s">
        <v>111</v>
      </c>
      <c r="I6" s="7" t="s">
        <v>76</v>
      </c>
      <c r="J6" s="7" t="s">
        <v>2</v>
      </c>
      <c r="K6" s="7" t="s">
        <v>112</v>
      </c>
      <c r="L6" s="7">
        <v>1</v>
      </c>
      <c r="M6" s="7">
        <v>4</v>
      </c>
      <c r="N6" s="7" t="s">
        <v>113</v>
      </c>
      <c r="O6" s="7" t="s">
        <v>114</v>
      </c>
      <c r="P6" s="7" t="s">
        <v>115</v>
      </c>
      <c r="Q6" s="7"/>
      <c r="R6" s="11" t="s">
        <v>116</v>
      </c>
      <c r="S6" s="12" t="s">
        <v>19</v>
      </c>
      <c r="T6" s="7"/>
      <c r="U6" s="11" t="s">
        <v>19</v>
      </c>
      <c r="V6" s="11" t="s">
        <v>116</v>
      </c>
      <c r="W6" s="12" t="s">
        <v>117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84</v>
      </c>
      <c r="AG6" t="s">
        <v>72</v>
      </c>
      <c r="AH6" t="s">
        <v>19</v>
      </c>
    </row>
    <row r="7" ht="12.75" customHeight="1" spans="1:32">
      <c r="A7" s="10" t="s">
        <v>120</v>
      </c>
      <c r="B7" s="10"/>
      <c r="C7" s="10" t="s">
        <v>121</v>
      </c>
      <c r="D7" s="10"/>
      <c r="E7" s="10"/>
      <c r="F7" s="10"/>
      <c r="G7" s="10" t="s">
        <v>121</v>
      </c>
      <c r="H7" s="10" t="s">
        <v>121</v>
      </c>
      <c r="I7" s="10" t="s">
        <v>121</v>
      </c>
      <c r="J7" s="10" t="s">
        <v>121</v>
      </c>
      <c r="K7" s="10" t="s">
        <v>121</v>
      </c>
      <c r="L7" s="10" t="s">
        <v>121</v>
      </c>
      <c r="M7" s="10" t="s">
        <v>121</v>
      </c>
      <c r="N7" s="10" t="s">
        <v>121</v>
      </c>
      <c r="O7" s="10" t="s">
        <v>121</v>
      </c>
      <c r="P7" s="10" t="s">
        <v>121</v>
      </c>
      <c r="Q7" s="10"/>
      <c r="R7" s="13" t="s">
        <v>20</v>
      </c>
      <c r="S7" s="13" t="s">
        <v>19</v>
      </c>
      <c r="T7" s="10" t="s">
        <v>121</v>
      </c>
      <c r="U7" s="13"/>
      <c r="V7" s="13" t="s">
        <v>20</v>
      </c>
      <c r="W7" s="13" t="s">
        <v>21</v>
      </c>
      <c r="X7" s="13"/>
      <c r="Y7" s="13"/>
      <c r="Z7" s="13"/>
      <c r="AA7" s="10"/>
      <c r="AB7" s="13"/>
      <c r="AC7" s="10"/>
      <c r="AD7" s="10" t="s">
        <v>121</v>
      </c>
      <c r="AE7" s="10"/>
      <c r="AF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3888888888889" defaultRowHeight="13.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2" width="16.8518518518519" customWidth="1"/>
    <col min="13" max="14" width="15.1388888888889" customWidth="1"/>
  </cols>
  <sheetData>
    <row r="1" spans="1:14">
      <c r="A1" s="4" t="s">
        <v>122</v>
      </c>
      <c r="B1" s="4" t="s">
        <v>123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124</v>
      </c>
      <c r="H1" s="4" t="s">
        <v>125</v>
      </c>
      <c r="I1" s="4" t="s">
        <v>13</v>
      </c>
      <c r="J1" s="4" t="s">
        <v>17</v>
      </c>
      <c r="K1" s="4" t="s">
        <v>18</v>
      </c>
      <c r="L1" s="9" t="s">
        <v>126</v>
      </c>
      <c r="M1" s="4" t="s">
        <v>127</v>
      </c>
      <c r="N1" s="4" t="s">
        <v>128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129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1" sqref="A11:B12"/>
    </sheetView>
  </sheetViews>
  <sheetFormatPr defaultColWidth="9.13888888888889" defaultRowHeight="13.2"/>
  <cols>
    <col min="1" max="1" width="14.712962962963" customWidth="1"/>
    <col min="2" max="3" width="12.1388888888889" customWidth="1"/>
    <col min="4" max="4" width="13.287037037037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130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412</v>
      </c>
      <c r="E2" t="str">
        <f>VLOOKUP(A2,HOP!A:L,12,0)</f>
        <v>412.00</v>
      </c>
      <c r="F2" t="str">
        <f>VLOOKUP(A2,HOP!A:C,3,0)</f>
        <v>3277201</v>
      </c>
      <c r="G2">
        <f>D2-E2</f>
        <v>0</v>
      </c>
      <c r="H2" t="str">
        <f>$H$1&amp;F2</f>
        <v>，3277201</v>
      </c>
      <c r="I2" t="str">
        <f>VLOOKUP(A2,HOP!A:U,21,0)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219</v>
      </c>
      <c r="E3" t="str">
        <f>VLOOKUP(A3,HOP!A:L,12,0)</f>
        <v>219.00</v>
      </c>
      <c r="F3" t="str">
        <f>VLOOKUP(A3,HOP!A:C,3,0)</f>
        <v>3277211</v>
      </c>
      <c r="G3">
        <f>D3-E3</f>
        <v>0</v>
      </c>
      <c r="H3" t="str">
        <f>$H$1&amp;F3</f>
        <v>，3277211</v>
      </c>
      <c r="I3" t="str">
        <f>VLOOKUP(A3,HOP!A:U,21,0)</f>
        <v>直连</v>
      </c>
    </row>
    <row r="4" ht="14.25" customHeight="1" spans="1:9">
      <c r="A4" s="6" t="s">
        <v>93</v>
      </c>
      <c r="B4" s="7" t="s">
        <v>78</v>
      </c>
      <c r="C4" s="7" t="s">
        <v>79</v>
      </c>
      <c r="D4" s="3">
        <v>359</v>
      </c>
      <c r="E4" t="str">
        <f>VLOOKUP(A4,HOP!A:L,12,0)</f>
        <v>359.00</v>
      </c>
      <c r="F4" t="str">
        <f>VLOOKUP(A4,HOP!A:C,3,0)</f>
        <v>3277781</v>
      </c>
      <c r="G4">
        <f>D4-E4</f>
        <v>0</v>
      </c>
      <c r="H4" t="str">
        <f>$H$1&amp;F4</f>
        <v>，3277781</v>
      </c>
      <c r="I4" t="str">
        <f>VLOOKUP(A4,HOP!A:U,21,0)</f>
        <v>直连</v>
      </c>
    </row>
    <row r="5" ht="14.25" customHeight="1" spans="1:9">
      <c r="A5" s="6" t="s">
        <v>101</v>
      </c>
      <c r="B5" s="7" t="s">
        <v>78</v>
      </c>
      <c r="C5" s="7" t="s">
        <v>79</v>
      </c>
      <c r="D5" s="3">
        <v>362</v>
      </c>
      <c r="E5" t="str">
        <f>VLOOKUP(A5,HOP!A:L,12,0)</f>
        <v>362.00</v>
      </c>
      <c r="F5" t="str">
        <f>VLOOKUP(A5,HOP!A:C,3,0)</f>
        <v>3279427</v>
      </c>
      <c r="G5">
        <f>D5-E5</f>
        <v>0</v>
      </c>
      <c r="H5" t="str">
        <f>$H$1&amp;F5</f>
        <v>，3279427</v>
      </c>
      <c r="I5" t="str">
        <f>VLOOKUP(A5,HOP!A:U,21,0)</f>
        <v>直连</v>
      </c>
    </row>
    <row r="6" ht="14.25" customHeight="1" spans="1:9">
      <c r="A6" s="6" t="s">
        <v>109</v>
      </c>
      <c r="B6" s="7" t="s">
        <v>114</v>
      </c>
      <c r="C6" s="7" t="s">
        <v>115</v>
      </c>
      <c r="D6" s="3">
        <v>1716</v>
      </c>
      <c r="E6" t="str">
        <f>VLOOKUP(A6,HOP!A:L,12,0)</f>
        <v>1716.00</v>
      </c>
      <c r="F6" t="str">
        <f>VLOOKUP(A6,HOP!A:C,3,0)</f>
        <v>3261804</v>
      </c>
      <c r="G6">
        <f>D6-E6</f>
        <v>0</v>
      </c>
      <c r="H6" t="str">
        <f>$H$1&amp;F6</f>
        <v>，3261804</v>
      </c>
      <c r="I6" t="str">
        <f>VLOOKUP(A6,HOP!A:U,21,0)</f>
        <v>直连</v>
      </c>
    </row>
    <row r="8" spans="4:4">
      <c r="D8" s="3">
        <f>SUM(D2:D7)</f>
        <v>3068</v>
      </c>
    </row>
    <row r="9" ht="15.6" spans="4:4">
      <c r="D9" s="8" t="s">
        <v>22</v>
      </c>
    </row>
    <row r="11" spans="1:2">
      <c r="A11" t="s">
        <v>131</v>
      </c>
      <c r="B11">
        <v>3068</v>
      </c>
    </row>
    <row r="12" spans="1:2">
      <c r="A12" s="5" t="s">
        <v>132</v>
      </c>
      <c r="B12">
        <f>SUM(B11:B11)</f>
        <v>3068</v>
      </c>
    </row>
  </sheetData>
  <autoFilter ref="A1:AF6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F12" sqref="F12"/>
    </sheetView>
  </sheetViews>
  <sheetFormatPr defaultColWidth="8.88888888888889" defaultRowHeight="13.2" outlineLevelRow="5"/>
  <sheetData>
    <row r="1" spans="1:22">
      <c r="A1" s="1" t="s">
        <v>133</v>
      </c>
      <c r="B1" s="1" t="s">
        <v>134</v>
      </c>
      <c r="C1" s="1" t="s">
        <v>135</v>
      </c>
      <c r="D1" s="1" t="s">
        <v>47</v>
      </c>
      <c r="E1" s="1" t="s">
        <v>50</v>
      </c>
      <c r="F1" s="1" t="s">
        <v>54</v>
      </c>
      <c r="G1" s="1" t="s">
        <v>55</v>
      </c>
      <c r="H1" s="1" t="s">
        <v>136</v>
      </c>
      <c r="I1" s="1" t="s">
        <v>137</v>
      </c>
      <c r="J1" s="1" t="s">
        <v>138</v>
      </c>
      <c r="K1" s="1" t="s">
        <v>139</v>
      </c>
      <c r="L1" s="1" t="s">
        <v>140</v>
      </c>
      <c r="M1" s="1" t="s">
        <v>141</v>
      </c>
      <c r="N1" s="1" t="s">
        <v>142</v>
      </c>
      <c r="O1" s="1" t="s">
        <v>143</v>
      </c>
      <c r="P1" s="1" t="s">
        <v>144</v>
      </c>
      <c r="Q1" s="1" t="s">
        <v>145</v>
      </c>
      <c r="R1" s="1" t="s">
        <v>146</v>
      </c>
      <c r="S1" s="1" t="s">
        <v>147</v>
      </c>
      <c r="T1" s="1" t="s">
        <v>148</v>
      </c>
      <c r="U1" s="1" t="s">
        <v>149</v>
      </c>
      <c r="V1" s="1" t="s">
        <v>150</v>
      </c>
    </row>
    <row r="2" spans="1:22">
      <c r="A2" s="2" t="s">
        <v>101</v>
      </c>
      <c r="B2" s="2" t="s">
        <v>78</v>
      </c>
      <c r="C2" s="2" t="s">
        <v>151</v>
      </c>
      <c r="D2" s="2" t="s">
        <v>103</v>
      </c>
      <c r="E2" s="2" t="s">
        <v>104</v>
      </c>
      <c r="F2" s="2" t="s">
        <v>78</v>
      </c>
      <c r="G2" s="2" t="s">
        <v>79</v>
      </c>
      <c r="H2" s="2" t="s">
        <v>152</v>
      </c>
      <c r="I2" s="2" t="s">
        <v>153</v>
      </c>
      <c r="J2" s="2" t="s">
        <v>154</v>
      </c>
      <c r="K2" s="2" t="s">
        <v>153</v>
      </c>
      <c r="L2" s="2" t="s">
        <v>153</v>
      </c>
      <c r="M2" s="2" t="s">
        <v>155</v>
      </c>
      <c r="N2" s="2" t="s">
        <v>155</v>
      </c>
      <c r="O2" s="2" t="s">
        <v>156</v>
      </c>
      <c r="P2" s="2" t="s">
        <v>157</v>
      </c>
      <c r="Q2" s="2" t="s">
        <v>158</v>
      </c>
      <c r="R2" s="2" t="s">
        <v>159</v>
      </c>
      <c r="S2" s="2" t="s">
        <v>160</v>
      </c>
      <c r="T2" s="2" t="s">
        <v>34</v>
      </c>
      <c r="U2" s="2" t="s">
        <v>161</v>
      </c>
      <c r="V2" s="2" t="s">
        <v>162</v>
      </c>
    </row>
    <row r="3" spans="1:22">
      <c r="A3" s="2" t="s">
        <v>93</v>
      </c>
      <c r="B3" s="2" t="s">
        <v>78</v>
      </c>
      <c r="C3" s="2" t="s">
        <v>163</v>
      </c>
      <c r="D3" s="2" t="s">
        <v>164</v>
      </c>
      <c r="E3" s="2" t="s">
        <v>96</v>
      </c>
      <c r="F3" s="2" t="s">
        <v>78</v>
      </c>
      <c r="G3" s="2" t="s">
        <v>79</v>
      </c>
      <c r="H3" s="2" t="s">
        <v>152</v>
      </c>
      <c r="I3" s="2" t="s">
        <v>165</v>
      </c>
      <c r="J3" s="2" t="s">
        <v>154</v>
      </c>
      <c r="K3" s="2" t="s">
        <v>165</v>
      </c>
      <c r="L3" s="2" t="s">
        <v>165</v>
      </c>
      <c r="M3" s="2" t="s">
        <v>155</v>
      </c>
      <c r="N3" s="2" t="s">
        <v>155</v>
      </c>
      <c r="O3" s="2" t="s">
        <v>156</v>
      </c>
      <c r="P3" s="2" t="s">
        <v>157</v>
      </c>
      <c r="Q3" s="2" t="s">
        <v>158</v>
      </c>
      <c r="R3" s="2" t="s">
        <v>166</v>
      </c>
      <c r="S3" s="2" t="s">
        <v>160</v>
      </c>
      <c r="T3" s="2" t="s">
        <v>34</v>
      </c>
      <c r="U3" s="2" t="s">
        <v>161</v>
      </c>
      <c r="V3" s="2" t="s">
        <v>162</v>
      </c>
    </row>
    <row r="4" spans="1:22">
      <c r="A4" s="2" t="s">
        <v>85</v>
      </c>
      <c r="B4" s="2" t="s">
        <v>78</v>
      </c>
      <c r="C4" s="2" t="s">
        <v>167</v>
      </c>
      <c r="D4" s="2" t="s">
        <v>87</v>
      </c>
      <c r="E4" s="2" t="s">
        <v>88</v>
      </c>
      <c r="F4" s="2" t="s">
        <v>78</v>
      </c>
      <c r="G4" s="2" t="s">
        <v>79</v>
      </c>
      <c r="H4" s="2" t="s">
        <v>152</v>
      </c>
      <c r="I4" s="2" t="s">
        <v>168</v>
      </c>
      <c r="J4" s="2" t="s">
        <v>154</v>
      </c>
      <c r="K4" s="2" t="s">
        <v>168</v>
      </c>
      <c r="L4" s="2" t="s">
        <v>168</v>
      </c>
      <c r="M4" s="2" t="s">
        <v>155</v>
      </c>
      <c r="N4" s="2" t="s">
        <v>155</v>
      </c>
      <c r="O4" s="2" t="s">
        <v>156</v>
      </c>
      <c r="P4" s="2" t="s">
        <v>157</v>
      </c>
      <c r="Q4" s="2" t="s">
        <v>158</v>
      </c>
      <c r="R4" s="2" t="s">
        <v>169</v>
      </c>
      <c r="S4" s="2" t="s">
        <v>160</v>
      </c>
      <c r="T4" s="2" t="s">
        <v>34</v>
      </c>
      <c r="U4" s="2" t="s">
        <v>161</v>
      </c>
      <c r="V4" s="2" t="s">
        <v>162</v>
      </c>
    </row>
    <row r="5" spans="1:22">
      <c r="A5" s="2" t="s">
        <v>70</v>
      </c>
      <c r="B5" s="2" t="s">
        <v>78</v>
      </c>
      <c r="C5" s="2" t="s">
        <v>170</v>
      </c>
      <c r="D5" s="2" t="s">
        <v>75</v>
      </c>
      <c r="E5" s="2" t="s">
        <v>77</v>
      </c>
      <c r="F5" s="2" t="s">
        <v>78</v>
      </c>
      <c r="G5" s="2" t="s">
        <v>79</v>
      </c>
      <c r="H5" s="2" t="s">
        <v>152</v>
      </c>
      <c r="I5" s="2" t="s">
        <v>171</v>
      </c>
      <c r="J5" s="2" t="s">
        <v>154</v>
      </c>
      <c r="K5" s="2" t="s">
        <v>171</v>
      </c>
      <c r="L5" s="2" t="s">
        <v>171</v>
      </c>
      <c r="M5" s="2" t="s">
        <v>155</v>
      </c>
      <c r="N5" s="2" t="s">
        <v>155</v>
      </c>
      <c r="O5" s="2" t="s">
        <v>156</v>
      </c>
      <c r="P5" s="2" t="s">
        <v>157</v>
      </c>
      <c r="Q5" s="2" t="s">
        <v>158</v>
      </c>
      <c r="R5" s="2" t="s">
        <v>172</v>
      </c>
      <c r="S5" s="2" t="s">
        <v>160</v>
      </c>
      <c r="T5" s="2" t="s">
        <v>34</v>
      </c>
      <c r="U5" s="2" t="s">
        <v>161</v>
      </c>
      <c r="V5" s="2" t="s">
        <v>162</v>
      </c>
    </row>
    <row r="6" spans="1:22">
      <c r="A6" s="2" t="s">
        <v>109</v>
      </c>
      <c r="B6" s="2" t="s">
        <v>113</v>
      </c>
      <c r="C6" s="2" t="s">
        <v>173</v>
      </c>
      <c r="D6" s="2" t="s">
        <v>111</v>
      </c>
      <c r="E6" s="2" t="s">
        <v>112</v>
      </c>
      <c r="F6" s="2" t="s">
        <v>114</v>
      </c>
      <c r="G6" s="2" t="s">
        <v>115</v>
      </c>
      <c r="H6" s="2" t="s">
        <v>152</v>
      </c>
      <c r="I6" s="2" t="s">
        <v>174</v>
      </c>
      <c r="J6" s="2" t="s">
        <v>154</v>
      </c>
      <c r="K6" s="2" t="s">
        <v>174</v>
      </c>
      <c r="L6" s="2" t="s">
        <v>174</v>
      </c>
      <c r="M6" s="2" t="s">
        <v>155</v>
      </c>
      <c r="N6" s="2" t="s">
        <v>155</v>
      </c>
      <c r="O6" s="2" t="s">
        <v>156</v>
      </c>
      <c r="P6" s="2" t="s">
        <v>157</v>
      </c>
      <c r="Q6" s="2" t="s">
        <v>158</v>
      </c>
      <c r="R6" s="2" t="s">
        <v>175</v>
      </c>
      <c r="S6" s="2" t="s">
        <v>160</v>
      </c>
      <c r="T6" s="2" t="s">
        <v>34</v>
      </c>
      <c r="U6" s="2" t="s">
        <v>161</v>
      </c>
      <c r="V6" s="2" t="s">
        <v>162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Michelle金玲</cp:lastModifiedBy>
  <cp:revision>1</cp:revision>
  <dcterms:created xsi:type="dcterms:W3CDTF">2014-11-17T08:26:00Z</dcterms:created>
  <dcterms:modified xsi:type="dcterms:W3CDTF">2023-04-27T03:57:19Z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0F5066E94B8F4CC988F9B6C97D4030DA_12</vt:lpwstr>
  </property>
</Properties>
</file>