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</definedName>
  </definedNames>
  <calcPr calcId="144525"/>
</workbook>
</file>

<file path=xl/sharedStrings.xml><?xml version="1.0" encoding="utf-8"?>
<sst xmlns="http://schemas.openxmlformats.org/spreadsheetml/2006/main" count="202" uniqueCount="130">
  <si>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</si>
  <si>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</si>
  <si>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</si>
  <si>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</si>
  <si>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</si>
  <si>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</si>
  <si>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</si>
  <si>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</si>
  <si>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</si>
  <si>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</si>
  <si>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</si>
  <si>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</si>
  <si>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</si>
  <si>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</si>
  <si>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</si>
  <si>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</si>
  <si>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</si>
  <si>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</si>
  <si>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</si>
  <si>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</si>
  <si>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</si>
  <si>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</si>
  <si>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</si>
  <si>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</si>
  <si>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</si>
  <si>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999222226090734</t>
  </si>
  <si>
    <t>Ctrip</t>
  </si>
  <si>
    <t>正常</t>
  </si>
  <si>
    <t>[梳邦再也]双威主题乐园酒店(Sunway Lagoon Hotel)(39663959)</t>
  </si>
  <si>
    <t>豪华加大客房&lt;2人入住&gt;&lt;不退款&gt;</t>
  </si>
  <si>
    <t>USD</t>
  </si>
  <si>
    <t>DJOHAN OE/DANIEL OKTAVIANUS</t>
  </si>
  <si>
    <t>CA5326230427USD</t>
  </si>
  <si>
    <t>未提现</t>
  </si>
  <si>
    <t>携程开票</t>
  </si>
  <si>
    <t xml:space="preserve">2953343	</t>
  </si>
  <si>
    <t xml:space="preserve">247992267	</t>
  </si>
  <si>
    <t>999223733985090</t>
  </si>
  <si>
    <t>[梳邦再也]双威金字塔酒店(Sunway Pyramid Hotel)(38635777)</t>
  </si>
  <si>
    <t>豪华特大床房&lt;2人入住&gt;&lt;不退款&gt;&lt;早餐&gt;</t>
  </si>
  <si>
    <t>TAN/POH LENG</t>
  </si>
  <si>
    <t xml:space="preserve">3246243	</t>
  </si>
  <si>
    <t xml:space="preserve">271795813	</t>
  </si>
  <si>
    <t>999223772195124</t>
  </si>
  <si>
    <t>[长滩岛]长滩岛航路与蓝海度假村(Fairways and Bluewater Boracay)(44688250)</t>
  </si>
  <si>
    <t>高级双人床房&lt;2人入住&gt;&lt;不退款&gt;&lt;早餐&gt;</t>
  </si>
  <si>
    <t>NIELETE/ROSARIO</t>
  </si>
  <si>
    <t xml:space="preserve">3266289	</t>
  </si>
  <si>
    <t xml:space="preserve">RZ-1496713284	</t>
  </si>
  <si>
    <t>999223785033673</t>
  </si>
  <si>
    <t>[棉兰]棉兰阿雅度塔酒店(Aryaduta Medan)(37203146)</t>
  </si>
  <si>
    <t>豪华房&lt;1&gt;&lt;2人入住&gt;&lt;不退款&gt;</t>
  </si>
  <si>
    <t>GUO/YI,GAO/LEI</t>
  </si>
  <si>
    <t xml:space="preserve">3270789	</t>
  </si>
  <si>
    <t>RZ-1497097416</t>
  </si>
  <si>
    <t xml:space="preserve">RZ-1497097418	</t>
  </si>
  <si>
    <t>999221940633887</t>
  </si>
  <si>
    <t>调整</t>
  </si>
  <si>
    <t>[帕赛市]马尼拉101酒店（多用途酒店）(Hotel 101 Manila (Multiple Use Hotel))(37207952)</t>
  </si>
  <si>
    <t>开心客房&lt;2人入住&gt;&lt;不退款&gt;</t>
  </si>
  <si>
    <t>Marz/Rocel</t>
  </si>
  <si>
    <t xml:space="preserve">2879978	</t>
  </si>
  <si>
    <t xml:space="preserve">22464732	</t>
  </si>
  <si>
    <t>，</t>
  </si>
  <si>
    <t>USD 798</t>
  </si>
  <si>
    <t>A230427101115911</t>
  </si>
  <si>
    <t>A230427101406911</t>
  </si>
  <si>
    <t>USD / HKD 当前参考汇率: 7.84985</t>
  </si>
  <si>
    <t>总计：798 USD/
6264.18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</si>
  <si>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</si>
  <si>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</si>
  <si>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</si>
  <si>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</si>
  <si>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</si>
  <si>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</si>
  <si>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</si>
  <si>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</si>
  <si>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</si>
  <si>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</si>
  <si>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</si>
  <si>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</si>
  <si>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</si>
  <si>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</si>
  <si>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</si>
  <si>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</si>
  <si>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</si>
  <si>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</si>
  <si>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</si>
  <si>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2023-04-19</t>
  </si>
  <si>
    <t>3246243</t>
  </si>
  <si>
    <t>双威金字塔酒店</t>
  </si>
  <si>
    <t>TAN POH LENG</t>
  </si>
  <si>
    <t>2023-04-22</t>
  </si>
  <si>
    <t>2023-04-24</t>
  </si>
  <si>
    <t>退房日周结</t>
  </si>
  <si>
    <t>1020.27</t>
  </si>
  <si>
    <t>148.00</t>
  </si>
  <si>
    <t>0</t>
  </si>
  <si>
    <t>0.00</t>
  </si>
  <si>
    <t>携程盛景国际直连</t>
  </si>
  <si>
    <t>01.010677</t>
  </si>
  <si>
    <t>2023-04-20 18:17:00</t>
  </si>
  <si>
    <t>否</t>
  </si>
  <si>
    <t>汇智国际旅游发展有限公司</t>
  </si>
  <si>
    <t>直采</t>
  </si>
  <si>
    <t>马来西亚</t>
  </si>
  <si>
    <t>2023-04-21</t>
  </si>
  <si>
    <t>3266289</t>
  </si>
  <si>
    <t>长滩岛航路与蓝海度假村</t>
  </si>
  <si>
    <t>NIELETE ROSARIO</t>
  </si>
  <si>
    <t>1323.11</t>
  </si>
  <si>
    <t>192.00</t>
  </si>
  <si>
    <t>2023-04-21 15:22:28</t>
  </si>
  <si>
    <t>直连</t>
  </si>
  <si>
    <t>菲律宾</t>
  </si>
  <si>
    <t>3270789</t>
  </si>
  <si>
    <t>棉兰阿里亚酒店</t>
  </si>
  <si>
    <t>GUO YI,GAO LEI</t>
  </si>
  <si>
    <t>2023-04-23</t>
  </si>
  <si>
    <t>552.82</t>
  </si>
  <si>
    <t>80.00</t>
  </si>
  <si>
    <t>2023-04-22 07:44:01</t>
  </si>
  <si>
    <t>印度尼西亚</t>
  </si>
  <si>
    <t>2023-01-16</t>
  </si>
  <si>
    <t>2953343</t>
  </si>
  <si>
    <t>双威克里奥酒店</t>
  </si>
  <si>
    <t>DJOHAN OE DANIEL OKTAVIANUS</t>
  </si>
  <si>
    <t>2178.19</t>
  </si>
  <si>
    <t>324.00</t>
  </si>
  <si>
    <t>2023-01-21 16:17:15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</si>
</sst>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14</xdr:col>
      <xdr:colOff>15240</xdr:colOff>
      <xdr:row>42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319260" cy="509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E10" sqref="E10"/>
    </sheetView>
  </sheetViews>
  <sheetFormatPr defaultColWidth="9" defaultRowHeight="14.4" outlineLevelRow="5"/>
  <sheetData>
    <row r="1" spans="1:2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/>
    </row>
    <row r="2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45038</v>
      </c>
      <c r="G2" s="6">
        <v>45040</v>
      </c>
      <c r="H2" s="4">
        <v>2</v>
      </c>
      <c r="I2" s="4">
        <v>2</v>
      </c>
      <c r="J2" s="4">
        <v>4</v>
      </c>
      <c r="K2" s="4" t="s">
        <v>30</v>
      </c>
      <c r="L2" s="4">
        <v>324</v>
      </c>
      <c r="M2" s="4">
        <v>324</v>
      </c>
      <c r="N2" s="4" t="s">
        <v>31</v>
      </c>
      <c r="O2" s="4" t="s">
        <v>32</v>
      </c>
      <c r="P2" s="4" t="s">
        <v>33</v>
      </c>
      <c r="Q2" s="4">
        <v>0</v>
      </c>
      <c r="R2" s="8">
        <v>44942</v>
      </c>
      <c r="S2" s="6">
        <v>45043</v>
      </c>
      <c r="T2" s="4" t="s">
        <v>34</v>
      </c>
      <c r="U2" s="4">
        <v>324</v>
      </c>
      <c r="V2" s="4">
        <v>0</v>
      </c>
      <c r="W2" s="4">
        <v>0</v>
      </c>
      <c r="X2" s="4" t="s">
        <v>35</v>
      </c>
      <c r="Y2" s="4">
        <v>247994138</v>
      </c>
      <c r="Z2" s="4" t="s">
        <v>36</v>
      </c>
    </row>
    <row r="3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45038</v>
      </c>
      <c r="G3" s="6">
        <v>45040</v>
      </c>
      <c r="H3" s="4">
        <v>1</v>
      </c>
      <c r="I3" s="4">
        <v>2</v>
      </c>
      <c r="J3" s="4">
        <v>2</v>
      </c>
      <c r="K3" s="4" t="s">
        <v>30</v>
      </c>
      <c r="L3" s="4">
        <v>148</v>
      </c>
      <c r="M3" s="4">
        <v>148</v>
      </c>
      <c r="N3" s="4" t="s">
        <v>40</v>
      </c>
      <c r="O3" s="4" t="s">
        <v>32</v>
      </c>
      <c r="P3" s="4" t="s">
        <v>33</v>
      </c>
      <c r="Q3" s="4">
        <v>0</v>
      </c>
      <c r="R3" s="8">
        <v>45035</v>
      </c>
      <c r="S3" s="6">
        <v>45043</v>
      </c>
      <c r="T3" s="4" t="s">
        <v>34</v>
      </c>
      <c r="U3" s="4">
        <v>148</v>
      </c>
      <c r="V3" s="4">
        <v>0</v>
      </c>
      <c r="W3" s="4">
        <v>0</v>
      </c>
      <c r="X3" s="4" t="s">
        <v>41</v>
      </c>
      <c r="Y3" s="4" t="s">
        <v>42</v>
      </c>
      <c r="Z3" s="4"/>
    </row>
    <row r="4" spans="1:26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45037</v>
      </c>
      <c r="G4" s="6">
        <v>45040</v>
      </c>
      <c r="H4" s="4">
        <v>1</v>
      </c>
      <c r="I4" s="4">
        <v>3</v>
      </c>
      <c r="J4" s="4">
        <v>3</v>
      </c>
      <c r="K4" s="4" t="s">
        <v>30</v>
      </c>
      <c r="L4" s="4">
        <v>192</v>
      </c>
      <c r="M4" s="4">
        <v>192</v>
      </c>
      <c r="N4" s="4" t="s">
        <v>46</v>
      </c>
      <c r="O4" s="4" t="s">
        <v>32</v>
      </c>
      <c r="P4" s="4" t="s">
        <v>33</v>
      </c>
      <c r="Q4" s="4">
        <v>0</v>
      </c>
      <c r="R4" s="8">
        <v>45037</v>
      </c>
      <c r="S4" s="6">
        <v>45043</v>
      </c>
      <c r="T4" s="4" t="s">
        <v>34</v>
      </c>
      <c r="U4" s="4">
        <v>192</v>
      </c>
      <c r="V4" s="4">
        <v>0</v>
      </c>
      <c r="W4" s="4">
        <v>0</v>
      </c>
      <c r="X4" s="4" t="s">
        <v>47</v>
      </c>
      <c r="Y4" s="4" t="s">
        <v>48</v>
      </c>
      <c r="Z4" s="4"/>
    </row>
    <row r="5" spans="1:26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45039</v>
      </c>
      <c r="G5" s="6">
        <v>45040</v>
      </c>
      <c r="H5" s="4">
        <v>2</v>
      </c>
      <c r="I5" s="4">
        <v>1</v>
      </c>
      <c r="J5" s="4">
        <v>2</v>
      </c>
      <c r="K5" s="4" t="s">
        <v>30</v>
      </c>
      <c r="L5" s="4">
        <v>80</v>
      </c>
      <c r="M5" s="4">
        <v>80</v>
      </c>
      <c r="N5" s="4" t="s">
        <v>52</v>
      </c>
      <c r="O5" s="4" t="s">
        <v>32</v>
      </c>
      <c r="P5" s="4" t="s">
        <v>33</v>
      </c>
      <c r="Q5" s="4">
        <v>0</v>
      </c>
      <c r="R5" s="8">
        <v>45038</v>
      </c>
      <c r="S5" s="6">
        <v>45043</v>
      </c>
      <c r="T5" s="4" t="s">
        <v>34</v>
      </c>
      <c r="U5" s="4">
        <v>80</v>
      </c>
      <c r="V5" s="4">
        <v>0</v>
      </c>
      <c r="W5" s="4">
        <v>0</v>
      </c>
      <c r="X5" s="4" t="s">
        <v>53</v>
      </c>
      <c r="Y5" s="4" t="s">
        <v>54</v>
      </c>
      <c r="Z5" s="4" t="s">
        <v>55</v>
      </c>
    </row>
    <row r="6" spans="1:26">
      <c r="A6" s="4" t="s">
        <v>56</v>
      </c>
      <c r="B6" s="4" t="s">
        <v>26</v>
      </c>
      <c r="C6" s="4" t="s">
        <v>57</v>
      </c>
      <c r="D6" s="4" t="s">
        <v>58</v>
      </c>
      <c r="E6" s="4" t="s">
        <v>59</v>
      </c>
      <c r="F6" s="6">
        <v>44917</v>
      </c>
      <c r="G6" s="6">
        <v>44918</v>
      </c>
      <c r="H6" s="4">
        <v>1</v>
      </c>
      <c r="I6" s="4">
        <v>1</v>
      </c>
      <c r="J6" s="4">
        <v>1</v>
      </c>
      <c r="K6" s="4" t="s">
        <v>30</v>
      </c>
      <c r="L6" s="4">
        <v>54</v>
      </c>
      <c r="M6" s="4">
        <v>54</v>
      </c>
      <c r="N6" s="4" t="s">
        <v>60</v>
      </c>
      <c r="O6" s="4" t="s">
        <v>32</v>
      </c>
      <c r="P6" s="4" t="s">
        <v>33</v>
      </c>
      <c r="Q6" s="4">
        <v>0</v>
      </c>
      <c r="R6" s="8">
        <v>44911.8900462963</v>
      </c>
      <c r="S6" s="6">
        <v>45043</v>
      </c>
      <c r="T6" s="4" t="s">
        <v>34</v>
      </c>
      <c r="U6" s="4">
        <v>54</v>
      </c>
      <c r="V6" s="4">
        <v>0</v>
      </c>
      <c r="W6" s="4">
        <v>0</v>
      </c>
      <c r="X6" s="4" t="s">
        <v>61</v>
      </c>
      <c r="Y6" s="4" t="s">
        <v>62</v>
      </c>
      <c r="Z6" s="4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G10" sqref="G10"/>
    </sheetView>
  </sheetViews>
  <sheetFormatPr defaultColWidth="9" defaultRowHeight="14.4"/>
  <cols>
    <col min="1" max="1" width="12.8888888888889"/>
    <col min="2" max="3" width="11.8888888888889"/>
  </cols>
  <sheetData>
    <row r="1" spans="1:8">
      <c r="A1" s="4" t="s">
        <v>0</v>
      </c>
      <c r="B1" s="4" t="s">
        <v>5</v>
      </c>
      <c r="C1" s="4" t="s">
        <v>6</v>
      </c>
      <c r="D1" s="4" t="s">
        <v>12</v>
      </c>
      <c r="H1" t="s">
        <v>63</v>
      </c>
    </row>
    <row r="2" spans="1:9">
      <c r="A2" s="5">
        <v>999222226090734</v>
      </c>
      <c r="B2" s="6">
        <v>45038</v>
      </c>
      <c r="C2" s="6">
        <v>45040</v>
      </c>
      <c r="D2" s="4">
        <v>324</v>
      </c>
      <c r="E2" t="str">
        <f>VLOOKUP(A2,HOP!A:L,12,0)</f>
        <v>324.00</v>
      </c>
      <c r="F2" t="str">
        <f>VLOOKUP(A2,HOP!A:C,3,0)</f>
        <v>2953343</v>
      </c>
      <c r="G2">
        <f>D2-E2</f>
        <v>0</v>
      </c>
      <c r="H2" t="str">
        <f>$H$1&amp;F2</f>
        <v>，2953343</v>
      </c>
      <c r="I2" t="str">
        <f>VLOOKUP(A2,HOP!A:U,21,0)</f>
        <v>直采</v>
      </c>
    </row>
    <row r="3" spans="1:9">
      <c r="A3" s="5">
        <v>999223733985090</v>
      </c>
      <c r="B3" s="6">
        <v>45038</v>
      </c>
      <c r="C3" s="6">
        <v>45040</v>
      </c>
      <c r="D3" s="4">
        <v>148</v>
      </c>
      <c r="E3" t="str">
        <f>VLOOKUP(A3,HOP!A:L,12,0)</f>
        <v>148.00</v>
      </c>
      <c r="F3" t="str">
        <f>VLOOKUP(A3,HOP!A:C,3,0)</f>
        <v>3246243</v>
      </c>
      <c r="G3">
        <f>D3-E3</f>
        <v>0</v>
      </c>
      <c r="H3" t="str">
        <f>$H$1&amp;F3</f>
        <v>，3246243</v>
      </c>
      <c r="I3" t="str">
        <f>VLOOKUP(A3,HOP!A:U,21,0)</f>
        <v>直采</v>
      </c>
    </row>
    <row r="4" spans="1:9">
      <c r="A4" s="5">
        <v>999223772195124</v>
      </c>
      <c r="B4" s="6">
        <v>45037</v>
      </c>
      <c r="C4" s="6">
        <v>45040</v>
      </c>
      <c r="D4" s="4">
        <v>192</v>
      </c>
      <c r="E4" t="str">
        <f>VLOOKUP(A4,HOP!A:L,12,0)</f>
        <v>192.00</v>
      </c>
      <c r="F4" t="str">
        <f>VLOOKUP(A4,HOP!A:C,3,0)</f>
        <v>3266289</v>
      </c>
      <c r="G4">
        <f>D4-E4</f>
        <v>0</v>
      </c>
      <c r="H4" t="str">
        <f>$H$1&amp;F4</f>
        <v>，3266289</v>
      </c>
      <c r="I4" t="str">
        <f>VLOOKUP(A4,HOP!A:U,21,0)</f>
        <v>直连</v>
      </c>
    </row>
    <row r="5" spans="1:9">
      <c r="A5" s="5">
        <v>999223785033673</v>
      </c>
      <c r="B5" s="6">
        <v>45039</v>
      </c>
      <c r="C5" s="6">
        <v>45040</v>
      </c>
      <c r="D5" s="4">
        <v>80</v>
      </c>
      <c r="E5" t="str">
        <f>VLOOKUP(A5,HOP!A:L,12,0)</f>
        <v>80.00</v>
      </c>
      <c r="F5" t="str">
        <f>VLOOKUP(A5,HOP!A:C,3,0)</f>
        <v>3270789</v>
      </c>
      <c r="G5">
        <f>D5-E5</f>
        <v>0</v>
      </c>
      <c r="H5" t="str">
        <f>$H$1&amp;F5</f>
        <v>，3270789</v>
      </c>
      <c r="I5" t="str">
        <f>VLOOKUP(A5,HOP!A:U,21,0)</f>
        <v>直连</v>
      </c>
    </row>
    <row r="6" spans="1:9">
      <c r="A6" s="5">
        <v>999221940633887</v>
      </c>
      <c r="B6" s="6">
        <v>44917</v>
      </c>
      <c r="C6" s="6">
        <v>44918</v>
      </c>
      <c r="D6" s="4">
        <v>54</v>
      </c>
      <c r="E6">
        <v>54</v>
      </c>
      <c r="F6">
        <v>2879978</v>
      </c>
      <c r="G6">
        <f>D6-E6</f>
        <v>0</v>
      </c>
      <c r="H6" t="str">
        <f>$H$1&amp;F6</f>
        <v>，2879978</v>
      </c>
      <c r="I6" t="e">
        <f>VLOOKUP(A6,HOP!A:U,21,0)</f>
        <v>#N/A</v>
      </c>
    </row>
    <row r="8" spans="4:4">
      <c r="D8">
        <f>SUM(D2:D7)</f>
        <v>798</v>
      </c>
    </row>
    <row r="9" spans="4:4">
      <c r="D9" t="s">
        <v>64</v>
      </c>
    </row>
    <row r="12" spans="1:3">
      <c r="A12" t="s">
        <v>65</v>
      </c>
      <c r="B12">
        <v>526</v>
      </c>
      <c r="C12">
        <v>4129.02</v>
      </c>
    </row>
    <row r="13" spans="1:3">
      <c r="A13" t="s">
        <v>66</v>
      </c>
      <c r="B13">
        <v>272</v>
      </c>
      <c r="C13">
        <v>2135.16</v>
      </c>
    </row>
    <row r="14" spans="1:3">
      <c r="A14" t="s">
        <v>67</v>
      </c>
      <c r="B14">
        <f>SUM(B12:B13)</f>
        <v>798</v>
      </c>
      <c r="C14">
        <f>SUM(C12:C13)</f>
        <v>6264.18</v>
      </c>
    </row>
    <row r="15" spans="1:1">
      <c r="A15" s="7" t="s">
        <v>68</v>
      </c>
    </row>
  </sheetData>
  <autoFilter ref="A1:X6">
    <extLst/>
  </autoFilter>
  <conditionalFormatting sqref="A1:A14 A16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F15" sqref="F15"/>
    </sheetView>
  </sheetViews>
  <sheetFormatPr defaultColWidth="8.88888888888889" defaultRowHeight="13.2" outlineLevelRow="4"/>
  <cols>
    <col min="1" max="1" width="12.8888888888889" style="1"/>
    <col min="2" max="16383" width="8.88888888888889" style="1"/>
  </cols>
  <sheetData>
    <row r="1" s="1" customFormat="1" spans="1:22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  <c r="V1" s="2" t="s">
        <v>87</v>
      </c>
    </row>
    <row r="2" s="1" customFormat="1" spans="1:22">
      <c r="A2" s="3">
        <v>999223733985090</v>
      </c>
      <c r="B2" s="1" t="s">
        <v>88</v>
      </c>
      <c r="C2" s="1" t="s">
        <v>89</v>
      </c>
      <c r="D2" s="1" t="s">
        <v>90</v>
      </c>
      <c r="E2" s="1" t="s">
        <v>91</v>
      </c>
      <c r="F2" s="1" t="s">
        <v>92</v>
      </c>
      <c r="G2" s="1" t="s">
        <v>93</v>
      </c>
      <c r="H2" s="1" t="s">
        <v>94</v>
      </c>
      <c r="I2" s="1" t="s">
        <v>95</v>
      </c>
      <c r="J2" s="1" t="s">
        <v>30</v>
      </c>
      <c r="K2" s="1" t="s">
        <v>96</v>
      </c>
      <c r="L2" s="1" t="s">
        <v>96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  <c r="U2" s="1" t="s">
        <v>104</v>
      </c>
      <c r="V2" s="1" t="s">
        <v>105</v>
      </c>
    </row>
    <row r="3" s="1" customFormat="1" spans="1:22">
      <c r="A3" s="3">
        <v>999223772195124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106</v>
      </c>
      <c r="G3" s="1" t="s">
        <v>93</v>
      </c>
      <c r="H3" s="1" t="s">
        <v>94</v>
      </c>
      <c r="I3" s="1" t="s">
        <v>110</v>
      </c>
      <c r="J3" s="1" t="s">
        <v>30</v>
      </c>
      <c r="K3" s="1" t="s">
        <v>111</v>
      </c>
      <c r="L3" s="1" t="s">
        <v>111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112</v>
      </c>
      <c r="S3" s="1" t="s">
        <v>102</v>
      </c>
      <c r="T3" s="1" t="s">
        <v>103</v>
      </c>
      <c r="U3" s="1" t="s">
        <v>113</v>
      </c>
      <c r="V3" s="1" t="s">
        <v>114</v>
      </c>
    </row>
    <row r="4" s="1" customFormat="1" spans="1:22">
      <c r="A4" s="3">
        <v>999223785033673</v>
      </c>
      <c r="B4" s="1" t="s">
        <v>92</v>
      </c>
      <c r="C4" s="1" t="s">
        <v>115</v>
      </c>
      <c r="D4" s="1" t="s">
        <v>116</v>
      </c>
      <c r="E4" s="1" t="s">
        <v>117</v>
      </c>
      <c r="F4" s="1" t="s">
        <v>118</v>
      </c>
      <c r="G4" s="1" t="s">
        <v>93</v>
      </c>
      <c r="H4" s="1" t="s">
        <v>94</v>
      </c>
      <c r="I4" s="1" t="s">
        <v>119</v>
      </c>
      <c r="J4" s="1" t="s">
        <v>30</v>
      </c>
      <c r="K4" s="1" t="s">
        <v>120</v>
      </c>
      <c r="L4" s="1" t="s">
        <v>120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100</v>
      </c>
      <c r="R4" s="1" t="s">
        <v>121</v>
      </c>
      <c r="S4" s="1" t="s">
        <v>102</v>
      </c>
      <c r="T4" s="1" t="s">
        <v>103</v>
      </c>
      <c r="U4" s="1" t="s">
        <v>113</v>
      </c>
      <c r="V4" s="1" t="s">
        <v>122</v>
      </c>
    </row>
    <row r="5" s="1" customFormat="1" spans="1:22">
      <c r="A5" s="3">
        <v>999222226090734</v>
      </c>
      <c r="B5" s="1" t="s">
        <v>123</v>
      </c>
      <c r="C5" s="1" t="s">
        <v>124</v>
      </c>
      <c r="D5" s="1" t="s">
        <v>125</v>
      </c>
      <c r="E5" s="1" t="s">
        <v>126</v>
      </c>
      <c r="F5" s="1" t="s">
        <v>92</v>
      </c>
      <c r="G5" s="1" t="s">
        <v>93</v>
      </c>
      <c r="H5" s="1" t="s">
        <v>94</v>
      </c>
      <c r="I5" s="1" t="s">
        <v>127</v>
      </c>
      <c r="J5" s="1" t="s">
        <v>30</v>
      </c>
      <c r="K5" s="1" t="s">
        <v>128</v>
      </c>
      <c r="L5" s="1" t="s">
        <v>128</v>
      </c>
      <c r="M5" s="1" t="s">
        <v>97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129</v>
      </c>
      <c r="S5" s="1" t="s">
        <v>102</v>
      </c>
      <c r="T5" s="1" t="s">
        <v>103</v>
      </c>
      <c r="U5" s="1" t="s">
        <v>104</v>
      </c>
      <c r="V5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2023-04-27T02:05:41Z</dcterms:created>
  <dcterms:modified xsi:type="dcterms:W3CDTF">2023-04-27T02:15:43Z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DA26553C5AD24DAA86151402ECBD855D_12</vt:lpwstr>
  </property>
</Properties>
</file>