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<sst xmlns="http://schemas.openxmlformats.org/spreadsheetml/2006/main" count="144" uniqueCount="88">
  <si>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</si>
  <si>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</si>
  <si>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</si>
  <si>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</si>
  <si>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</si>
  <si>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</si>
  <si>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</si>
  <si>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</si>
  <si>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</si>
  <si>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</si>
  <si>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</si>
  <si>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</si>
  <si>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</si>
  <si>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</si>
  <si>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</si>
  <si>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</si>
  <si>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</si>
  <si>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</si>
  <si>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</si>
  <si>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</si>
  <si>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</si>
  <si>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</si>
  <si>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</si>
  <si>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</si>
  <si>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</si>
  <si>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999223520944589	</t>
  </si>
  <si>
    <t>Ctrip</t>
  </si>
  <si>
    <t>正常</t>
  </si>
  <si>
    <t>[南昌]汉庭酒店(南昌西站国体中心店)(93876319)</t>
  </si>
  <si>
    <t>高级大床房&lt;至多8间&gt;&lt;2人入住&gt;</t>
  </si>
  <si>
    <t>CNY</t>
  </si>
  <si>
    <t>卢伟佳</t>
  </si>
  <si>
    <t>CA13744230428CNY</t>
  </si>
  <si>
    <t>未提现</t>
  </si>
  <si>
    <t>携程开票</t>
  </si>
  <si>
    <t xml:space="preserve">3203938	</t>
  </si>
  <si>
    <t xml:space="preserve">R8916647113517972001	</t>
  </si>
  <si>
    <t xml:space="preserve">999223586299673	</t>
  </si>
  <si>
    <t>[深圳]米尔顿精品酒店(深圳洪浪北地铁站店)(88988746)</t>
  </si>
  <si>
    <t>精致大床房&lt;至多8间&gt;&lt;2人入住&gt;</t>
  </si>
  <si>
    <t>肖贇</t>
  </si>
  <si>
    <t xml:space="preserve">3214842	</t>
  </si>
  <si>
    <t xml:space="preserve">1	</t>
  </si>
  <si>
    <t xml:space="preserve">999223586414904	</t>
  </si>
  <si>
    <t>谈皓</t>
  </si>
  <si>
    <t xml:space="preserve">3214874	</t>
  </si>
  <si>
    <t>取消</t>
  </si>
  <si>
    <t>，</t>
  </si>
  <si>
    <t>A230428091521481</t>
  </si>
  <si>
    <t>总计：630元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</si>
  <si>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</si>
  <si>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</si>
  <si>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</si>
  <si>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</si>
  <si>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</si>
  <si>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</si>
  <si>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</si>
  <si>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</si>
  <si>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</si>
  <si>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</si>
  <si>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</si>
  <si>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</si>
  <si>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</si>
  <si>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</si>
  <si>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</si>
  <si>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</si>
  <si>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</si>
  <si>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</si>
  <si>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</si>
  <si>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2023-04-10</t>
  </si>
  <si>
    <t>3214874</t>
  </si>
  <si>
    <t>米尔顿精品酒店(深圳洪浪北地铁站店)</t>
  </si>
  <si>
    <t>2023-04-12</t>
  </si>
  <si>
    <t>2023-04-13</t>
  </si>
  <si>
    <t>退房日月结</t>
  </si>
  <si>
    <t>315.00</t>
  </si>
  <si>
    <t>RMB</t>
  </si>
  <si>
    <t>0</t>
  </si>
  <si>
    <t>0.00</t>
  </si>
  <si>
    <t>携程汇登国内直连</t>
  </si>
  <si>
    <t>01.011264</t>
  </si>
  <si>
    <t>2023-04-10 22:52:56</t>
  </si>
  <si>
    <t>否</t>
  </si>
  <si>
    <t>广州汇登信息科技有限公司</t>
  </si>
  <si>
    <t>直连</t>
  </si>
  <si>
    <t>中国</t>
  </si>
  <si>
    <t>3214842</t>
  </si>
  <si>
    <t>2023-04-10 22:43:58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</si>
</sst>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45028</v>
      </c>
      <c r="G2" s="6">
        <v>45029</v>
      </c>
      <c r="H2" s="4">
        <v>1</v>
      </c>
      <c r="I2" s="4">
        <v>1</v>
      </c>
      <c r="J2" s="4">
        <v>1</v>
      </c>
      <c r="K2" s="4" t="s">
        <v>30</v>
      </c>
      <c r="L2" s="4">
        <v>196</v>
      </c>
      <c r="M2" s="4">
        <v>196</v>
      </c>
      <c r="N2" s="4" t="s">
        <v>31</v>
      </c>
      <c r="O2" s="4" t="s">
        <v>32</v>
      </c>
      <c r="P2" s="4" t="s">
        <v>33</v>
      </c>
      <c r="Q2" s="4">
        <v>0</v>
      </c>
      <c r="R2" s="7">
        <v>45022</v>
      </c>
      <c r="S2" s="6">
        <v>45044</v>
      </c>
      <c r="T2" s="4" t="s">
        <v>34</v>
      </c>
      <c r="U2" s="4">
        <v>196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45028</v>
      </c>
      <c r="G3" s="6">
        <v>45029</v>
      </c>
      <c r="H3" s="4">
        <v>1</v>
      </c>
      <c r="I3" s="4">
        <v>1</v>
      </c>
      <c r="J3" s="4">
        <v>1</v>
      </c>
      <c r="K3" s="4" t="s">
        <v>30</v>
      </c>
      <c r="L3" s="4">
        <v>315</v>
      </c>
      <c r="M3" s="4">
        <v>315</v>
      </c>
      <c r="N3" s="4" t="s">
        <v>40</v>
      </c>
      <c r="O3" s="4" t="s">
        <v>32</v>
      </c>
      <c r="P3" s="4" t="s">
        <v>33</v>
      </c>
      <c r="Q3" s="4">
        <v>0</v>
      </c>
      <c r="R3" s="7">
        <v>45026</v>
      </c>
      <c r="S3" s="6">
        <v>45044</v>
      </c>
      <c r="T3" s="4" t="s">
        <v>34</v>
      </c>
      <c r="U3" s="4">
        <v>315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45028</v>
      </c>
      <c r="G4" s="6">
        <v>45029</v>
      </c>
      <c r="H4" s="4">
        <v>1</v>
      </c>
      <c r="I4" s="4">
        <v>1</v>
      </c>
      <c r="J4" s="4">
        <v>1</v>
      </c>
      <c r="K4" s="4" t="s">
        <v>30</v>
      </c>
      <c r="L4" s="4">
        <v>315</v>
      </c>
      <c r="M4" s="4">
        <v>315</v>
      </c>
      <c r="N4" s="4" t="s">
        <v>44</v>
      </c>
      <c r="O4" s="4" t="s">
        <v>32</v>
      </c>
      <c r="P4" s="4" t="s">
        <v>33</v>
      </c>
      <c r="Q4" s="4">
        <v>0</v>
      </c>
      <c r="R4" s="7">
        <v>45026</v>
      </c>
      <c r="S4" s="6">
        <v>45044</v>
      </c>
      <c r="T4" s="4" t="s">
        <v>34</v>
      </c>
      <c r="U4" s="4">
        <v>315</v>
      </c>
      <c r="V4" s="4">
        <v>0</v>
      </c>
      <c r="W4" s="4">
        <v>0</v>
      </c>
      <c r="X4" s="4" t="s">
        <v>45</v>
      </c>
      <c r="Y4" s="4" t="s">
        <v>42</v>
      </c>
    </row>
    <row r="5" s="4" customFormat="1" spans="1:25">
      <c r="A5" s="4" t="s">
        <v>25</v>
      </c>
      <c r="B5" s="4" t="s">
        <v>26</v>
      </c>
      <c r="C5" s="4" t="s">
        <v>46</v>
      </c>
      <c r="D5" s="4" t="s">
        <v>28</v>
      </c>
      <c r="E5" s="4" t="s">
        <v>29</v>
      </c>
      <c r="F5" s="6">
        <v>45028</v>
      </c>
      <c r="G5" s="6">
        <v>45029</v>
      </c>
      <c r="H5" s="4">
        <v>1</v>
      </c>
      <c r="I5" s="4">
        <v>1</v>
      </c>
      <c r="J5" s="4">
        <v>1</v>
      </c>
      <c r="K5" s="4" t="s">
        <v>30</v>
      </c>
      <c r="L5" s="4">
        <v>-196</v>
      </c>
      <c r="M5" s="4">
        <v>-196</v>
      </c>
      <c r="N5" s="4" t="s">
        <v>31</v>
      </c>
      <c r="O5" s="4" t="s">
        <v>32</v>
      </c>
      <c r="P5" s="4" t="s">
        <v>33</v>
      </c>
      <c r="Q5" s="4">
        <v>0</v>
      </c>
      <c r="R5" s="7">
        <v>45022</v>
      </c>
      <c r="S5" s="6">
        <v>45044</v>
      </c>
      <c r="T5" s="4" t="s">
        <v>34</v>
      </c>
      <c r="U5" s="4">
        <v>-196</v>
      </c>
      <c r="V5" s="4">
        <v>0</v>
      </c>
      <c r="W5" s="4">
        <v>0</v>
      </c>
      <c r="X5" s="4" t="s">
        <v>35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hidden="1" spans="1:9">
      <c r="A2" s="5">
        <v>999223520944589</v>
      </c>
      <c r="B2" s="6">
        <v>45028</v>
      </c>
      <c r="C2" s="6">
        <v>45029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999223586299673</v>
      </c>
      <c r="B3" s="6">
        <v>45028</v>
      </c>
      <c r="C3" s="6">
        <v>45029</v>
      </c>
      <c r="D3" s="4">
        <v>315</v>
      </c>
      <c r="E3" s="4" t="str">
        <f>VLOOKUP(A3,HOP!A:L,12,0)</f>
        <v>315.00</v>
      </c>
      <c r="F3" s="4" t="str">
        <f>VLOOKUP(A3,HOP!A:C,3,0)</f>
        <v>3214842</v>
      </c>
      <c r="G3" s="4">
        <f>D3-E3</f>
        <v>0</v>
      </c>
      <c r="H3" s="4" t="str">
        <f>$H$1&amp;F3</f>
        <v>，3214842</v>
      </c>
      <c r="I3" s="4" t="str">
        <f>VLOOKUP(A3,HOP!A:U,21,0)</f>
        <v>直连</v>
      </c>
    </row>
    <row r="4" s="4" customFormat="1" spans="1:9">
      <c r="A4" s="5">
        <v>999223586414904</v>
      </c>
      <c r="B4" s="6">
        <v>45028</v>
      </c>
      <c r="C4" s="6">
        <v>45029</v>
      </c>
      <c r="D4" s="4">
        <v>315</v>
      </c>
      <c r="E4" s="4" t="str">
        <f>VLOOKUP(A4,HOP!A:L,12,0)</f>
        <v>315.00</v>
      </c>
      <c r="F4" s="4" t="str">
        <f>VLOOKUP(A4,HOP!A:C,3,0)</f>
        <v>3214874</v>
      </c>
      <c r="G4" s="4">
        <f>D4-E4</f>
        <v>0</v>
      </c>
      <c r="H4" s="4" t="str">
        <f>$H$1&amp;F4</f>
        <v>，3214874</v>
      </c>
      <c r="I4" s="4" t="str">
        <f>VLOOKUP(A4,HOP!A:U,21,0)</f>
        <v>直连</v>
      </c>
    </row>
    <row r="6" spans="4:4">
      <c r="D6" s="4">
        <f>SUM(D2:D5)</f>
        <v>630</v>
      </c>
    </row>
    <row r="11" spans="1:1">
      <c r="A11" s="4" t="s">
        <v>48</v>
      </c>
    </row>
    <row r="12" spans="1:1">
      <c r="A12" s="4" t="s">
        <v>49</v>
      </c>
    </row>
  </sheetData>
  <autoFilter ref="A1:XFD6">
    <filterColumn colId="3">
      <filters blank="1">
        <filter val="630"/>
        <filter val="31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68</v>
      </c>
    </row>
    <row r="2" s="1" customFormat="1" spans="1:22">
      <c r="A2" s="3">
        <v>999223586414904</v>
      </c>
      <c r="B2" s="1" t="s">
        <v>69</v>
      </c>
      <c r="C2" s="1" t="s">
        <v>70</v>
      </c>
      <c r="D2" s="1" t="s">
        <v>71</v>
      </c>
      <c r="E2" s="1" t="s">
        <v>44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  <row r="3" s="1" customFormat="1" spans="1:22">
      <c r="A3" s="3">
        <v>999223586299673</v>
      </c>
      <c r="B3" s="1" t="s">
        <v>69</v>
      </c>
      <c r="C3" s="1" t="s">
        <v>86</v>
      </c>
      <c r="D3" s="1" t="s">
        <v>71</v>
      </c>
      <c r="E3" s="1" t="s">
        <v>40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75</v>
      </c>
      <c r="L3" s="1" t="s">
        <v>75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87</v>
      </c>
      <c r="S3" s="1" t="s">
        <v>82</v>
      </c>
      <c r="T3" s="1" t="s">
        <v>83</v>
      </c>
      <c r="U3" s="1" t="s">
        <v>84</v>
      </c>
      <c r="V3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2023-04-28T01:11:21Z</dcterms:created>
  <dcterms:modified xsi:type="dcterms:W3CDTF">2023-04-28T01:16:36Z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51173670AA104E08B5C582125BBC9BC7_12</vt:lpwstr>
  </property>
  <property fmtid="{D5CDD505-2E9C-101B-9397-08002B2CF9AE}" pid="3" name="KSOProductBuildVer">
    <vt:lpwstr>2052-11.1.0.14036</vt:lpwstr>
  </property>
</Properties>
</file>