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<sst xmlns="http://schemas.openxmlformats.org/spreadsheetml/2006/main" count="593" uniqueCount="213">
  <si>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</si>
  <si>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</si>
  <si>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</si>
  <si>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</si>
  <si>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</si>
  <si>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</si>
  <si>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</si>
  <si>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</si>
  <si>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</si>
  <si>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</si>
  <si>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</si>
  <si>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</si>
  <si>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</si>
  <si>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</si>
  <si>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</si>
  <si>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</si>
  <si>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</si>
  <si>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</si>
  <si>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</si>
  <si>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</si>
  <si>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</si>
  <si>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</si>
  <si>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</si>
  <si>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</si>
  <si>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</si>
  <si>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999222058851893	</t>
  </si>
  <si>
    <t>Ctrip</t>
  </si>
  <si>
    <t>正常</t>
  </si>
  <si>
    <t>[曼谷]标准酒店 - 曼谷大都会大厦(The Standard, Bangkok Mahanakhon)(101925614)</t>
  </si>
  <si>
    <t>标准特大床房(连住4晚及以上)&lt;双人入住&gt;&lt;不适用泰国客人&gt;&lt;双早&gt;</t>
  </si>
  <si>
    <t>CNY</t>
  </si>
  <si>
    <t>LIN/SUJUAN</t>
  </si>
  <si>
    <t>CA9812230501CNY-H</t>
  </si>
  <si>
    <t>未提现</t>
  </si>
  <si>
    <t>携程开票</t>
  </si>
  <si>
    <t xml:space="preserve">	</t>
  </si>
  <si>
    <t xml:space="preserve">206535399	</t>
  </si>
  <si>
    <t xml:space="preserve">999222081683336	</t>
  </si>
  <si>
    <t>豪华特大床房(至少连住2晚及以上)&lt;双人入住&gt;&lt;不适用泰国客人&gt;&lt;双早&gt;</t>
  </si>
  <si>
    <t>TAN/SHAO ZONG</t>
  </si>
  <si>
    <t xml:space="preserve">999222118219360	</t>
  </si>
  <si>
    <t>王子标准房(连住4晚及以上)&lt;双人入住&gt;&lt;不适用泰国客人&gt;&lt;双早&gt;</t>
  </si>
  <si>
    <t>YUAN/SHENG</t>
  </si>
  <si>
    <t xml:space="preserve">207961679	</t>
  </si>
  <si>
    <t xml:space="preserve">999222195389699	</t>
  </si>
  <si>
    <t>[普吉岛]普吉岛迈考美丽亚酒店(政府卫生认证)(Melia Phuket Mai Khao(SHA Extra Plus))(95738547)</t>
  </si>
  <si>
    <t>一卧室别墅（带私人泳池）(至少连住2晚及以上)&lt;双人入住&gt;&lt;双早&gt;</t>
  </si>
  <si>
    <t>Suwanmajo/Supattra</t>
  </si>
  <si>
    <t xml:space="preserve">42848	</t>
  </si>
  <si>
    <t xml:space="preserve">999222203336126	</t>
  </si>
  <si>
    <t>一卧室套房（带室外浴缸）(至少连住2晚及以上)&lt;双人入住&gt;&lt;双早&gt;</t>
  </si>
  <si>
    <t>adamchareon/darin</t>
  </si>
  <si>
    <t xml:space="preserve">42845	</t>
  </si>
  <si>
    <t xml:space="preserve">999222203935099	</t>
  </si>
  <si>
    <t>Decharun/Umaporn</t>
  </si>
  <si>
    <t xml:space="preserve">42888	</t>
  </si>
  <si>
    <t xml:space="preserve">999222229308123	</t>
  </si>
  <si>
    <t>王子标准房(至少连住2晚及以上)&lt;双人入住&gt;&lt;不适用泰国客人&gt;&lt;双早&gt;</t>
  </si>
  <si>
    <t>SHIH/CHIH CHAO</t>
  </si>
  <si>
    <t xml:space="preserve">209846254	</t>
  </si>
  <si>
    <t xml:space="preserve">21858402537	</t>
  </si>
  <si>
    <t>TU/XIANHUA,CHEN/MINJIAN</t>
  </si>
  <si>
    <t xml:space="preserve">200091112	</t>
  </si>
  <si>
    <t>取消</t>
  </si>
  <si>
    <t xml:space="preserve">999223601737369	</t>
  </si>
  <si>
    <t>[八打灵再也]阿万特酒店(Avante Hotel)(106501098)</t>
  </si>
  <si>
    <t>豪华特大床房&lt;双人入住&gt;&lt;仅适用亚洲客人&gt;&lt;双早&gt;</t>
  </si>
  <si>
    <t>HIANG/PEY SING</t>
  </si>
  <si>
    <t xml:space="preserve">999223630295261	</t>
  </si>
  <si>
    <t>[普吉岛]芭东帕拉贡水疗度假酒店(Patong Paragon Resort &amp; Spa)(106540520)</t>
  </si>
  <si>
    <t>豪华房(连住3晚及以上)&lt;双人入住&gt;&lt;双早&gt;</t>
  </si>
  <si>
    <t>YAO/KAIYUAN,Wang/Ming</t>
  </si>
  <si>
    <t xml:space="preserve">231904	</t>
  </si>
  <si>
    <t xml:space="preserve">999223633651395	</t>
  </si>
  <si>
    <t>豪华房(至少连住2晚及以上)&lt;双人入住&gt;&lt;双早&gt;</t>
  </si>
  <si>
    <t>LYU/KAI</t>
  </si>
  <si>
    <t xml:space="preserve">231914	</t>
  </si>
  <si>
    <t xml:space="preserve">999223667273868	</t>
  </si>
  <si>
    <t>mo/chengchang</t>
  </si>
  <si>
    <t xml:space="preserve">999223691415359	</t>
  </si>
  <si>
    <t>LIU/DING,Deng/Yanan</t>
  </si>
  <si>
    <t xml:space="preserve">231956	</t>
  </si>
  <si>
    <t xml:space="preserve">999223698758876	</t>
  </si>
  <si>
    <t>[芭堤雅]芭堤雅北部遨舍度假酒店(OZO North Pattaya)(106747662)</t>
  </si>
  <si>
    <t>豪华海景特大床房(至少连住2晚及以上)&lt;今日特价 &gt;&lt;双人入住&gt;&lt;中宾&gt;&lt;双早&gt;</t>
  </si>
  <si>
    <t>GU/SHANSHAN</t>
  </si>
  <si>
    <t xml:space="preserve">164468	</t>
  </si>
  <si>
    <t xml:space="preserve">999223843630574	</t>
  </si>
  <si>
    <t>[芭堤雅]密特酒店(Mytt Hotel Pattaya)(106493625)</t>
  </si>
  <si>
    <t>尊贵奢华特大床房&lt;双人入住&gt;&lt;不适用印度客人&gt;&lt;双早&gt;</t>
  </si>
  <si>
    <t>JIVORRAWIWAT/WARIS</t>
  </si>
  <si>
    <t xml:space="preserve">128194	</t>
  </si>
  <si>
    <t xml:space="preserve">999223859523407	</t>
  </si>
  <si>
    <t>[沙美岛]沙美岛奥普劳度假村(Ao Prao Resort)(96211035)</t>
  </si>
  <si>
    <t>海景尊贵房&lt;限量特价&gt;&lt;双人入住&gt;&lt;双早&gt;</t>
  </si>
  <si>
    <t>Liu/Laifa,Shi/Jiamei</t>
  </si>
  <si>
    <t xml:space="preserve">AO3114362	</t>
  </si>
  <si>
    <t xml:space="preserve">999223895373250	</t>
  </si>
  <si>
    <t>经典山坡房&lt;今日特价 &gt;&lt;双人入住&gt;&lt;双早&gt;</t>
  </si>
  <si>
    <t>Rebello/Kenneth,Rebello/Kenneth</t>
  </si>
  <si>
    <t xml:space="preserve">AO3128147	</t>
  </si>
  <si>
    <t>，</t>
  </si>
  <si>
    <t>999222058851893</t>
  </si>
  <si>
    <t>999222081683336</t>
  </si>
  <si>
    <t>999223601737369</t>
  </si>
  <si>
    <t>999223633651395</t>
  </si>
  <si>
    <t>A230504145031481</t>
  </si>
  <si>
    <t>CNY / HKD 当前参考汇率: 1.136606175</t>
  </si>
  <si>
    <t>总计：30952 CNY/
35180.23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</si>
  <si>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</si>
  <si>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</si>
  <si>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</si>
  <si>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</si>
  <si>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</si>
  <si>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</si>
  <si>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</si>
  <si>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</si>
  <si>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</si>
  <si>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</si>
  <si>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</si>
  <si>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</si>
  <si>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</si>
  <si>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</si>
  <si>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</si>
  <si>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</si>
  <si>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</si>
  <si>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</si>
  <si>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</si>
  <si>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2023-04-28</t>
  </si>
  <si>
    <t>3300750</t>
  </si>
  <si>
    <t>沙美岛奥普劳度假村 (政府卫生认证)</t>
  </si>
  <si>
    <t>Rebello Kenneth</t>
  </si>
  <si>
    <t>2023-04-29</t>
  </si>
  <si>
    <t>退房日半月结</t>
  </si>
  <si>
    <t>680.00</t>
  </si>
  <si>
    <t>RMB</t>
  </si>
  <si>
    <t>0</t>
  </si>
  <si>
    <t>0.00</t>
  </si>
  <si>
    <t>wisdom(携程)</t>
  </si>
  <si>
    <t>01.010189</t>
  </si>
  <si>
    <t>2023-04-28 16:28:24</t>
  </si>
  <si>
    <t>否</t>
  </si>
  <si>
    <t>汇智国际旅游发展有限公司</t>
  </si>
  <si>
    <t>直采</t>
  </si>
  <si>
    <t>泰国</t>
  </si>
  <si>
    <t>2023-04-26</t>
  </si>
  <si>
    <t>3292282</t>
  </si>
  <si>
    <t>1200.00</t>
  </si>
  <si>
    <t>2023-04-27 10:40:52</t>
  </si>
  <si>
    <t>2023-04-25</t>
  </si>
  <si>
    <t>3288050</t>
  </si>
  <si>
    <t>芭提雅Mytt海滩酒店</t>
  </si>
  <si>
    <t>2023-04-30</t>
  </si>
  <si>
    <t>733.00</t>
  </si>
  <si>
    <t>2023-04-26 13:56:26</t>
  </si>
  <si>
    <t>2023-04-17</t>
  </si>
  <si>
    <t>3238209</t>
  </si>
  <si>
    <t>芭堤雅北部遨舍度假酒店 (SHA Extra Plus)</t>
  </si>
  <si>
    <t>2023-04-19</t>
  </si>
  <si>
    <t>884.00</t>
  </si>
  <si>
    <t>2023-04-17 14:03:11</t>
  </si>
  <si>
    <t>2023-04-16</t>
  </si>
  <si>
    <t>3234650</t>
  </si>
  <si>
    <t>芭东帕拉贡温泉度假酒店 (SHA Extra Plus)</t>
  </si>
  <si>
    <t>1105.00</t>
  </si>
  <si>
    <t>2023-04-16 22:34:01</t>
  </si>
  <si>
    <t>2023-04-15</t>
  </si>
  <si>
    <t>3230846</t>
  </si>
  <si>
    <t>2023-04-18</t>
  </si>
  <si>
    <t>780.00</t>
  </si>
  <si>
    <t>2023-04-16 10:01:21</t>
  </si>
  <si>
    <t>2023-04-13</t>
  </si>
  <si>
    <t>3222935</t>
  </si>
  <si>
    <t>YAO KAIYUAN,Wang Ming</t>
  </si>
  <si>
    <t>2023-04-23</t>
  </si>
  <si>
    <t>1794.00</t>
  </si>
  <si>
    <t>2023-04-13 14:50:05</t>
  </si>
  <si>
    <t>999223698758876,</t>
  </si>
  <si>
    <t>2023-03-17</t>
  </si>
  <si>
    <t>3146166</t>
  </si>
  <si>
    <t>2023-04-17 10:56:18</t>
  </si>
  <si>
    <t>999223895373250,</t>
  </si>
  <si>
    <t>2023-03-13</t>
  </si>
  <si>
    <t>3128147</t>
  </si>
  <si>
    <t>2023-04-28 16:28:10</t>
  </si>
  <si>
    <t>999223859523407,</t>
  </si>
  <si>
    <t>2023-03-09</t>
  </si>
  <si>
    <t>3114362</t>
  </si>
  <si>
    <t>2023-04-27 10:40:45</t>
  </si>
  <si>
    <t>2023-01-16</t>
  </si>
  <si>
    <t>2954145</t>
  </si>
  <si>
    <t>标准酒店 - 曼谷大都会大厦</t>
  </si>
  <si>
    <t>SHIH CHIH CHAO</t>
  </si>
  <si>
    <t>2040.00</t>
  </si>
  <si>
    <t>2023-01-16 18:39:00</t>
  </si>
  <si>
    <t>2023-01-14</t>
  </si>
  <si>
    <t>2949924</t>
  </si>
  <si>
    <t>普吉岛迈考美丽亚酒店(SHA Extra Plus)</t>
  </si>
  <si>
    <t>Decharun Umaporn</t>
  </si>
  <si>
    <t>1856.00</t>
  </si>
  <si>
    <t>2023-01-17 21:50:27</t>
  </si>
  <si>
    <t>2949763</t>
  </si>
  <si>
    <t>adamchareon darin</t>
  </si>
  <si>
    <t>2023-01-17 15:28:37</t>
  </si>
  <si>
    <t>2948539</t>
  </si>
  <si>
    <t>Suwanmajo Supattra</t>
  </si>
  <si>
    <t>2870.00</t>
  </si>
  <si>
    <t>2023-01-17 16:10:19</t>
  </si>
  <si>
    <t>2023-01-08</t>
  </si>
  <si>
    <t>2931046</t>
  </si>
  <si>
    <t>YUAN SHENG</t>
  </si>
  <si>
    <t>3800.00</t>
  </si>
  <si>
    <t>2023-01-08 15:09:18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</si>
</sst>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514350</xdr:colOff>
      <xdr:row>60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12871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45026</v>
      </c>
      <c r="G2" s="6">
        <v>45032</v>
      </c>
      <c r="H2" s="4">
        <v>1</v>
      </c>
      <c r="I2" s="4">
        <v>6</v>
      </c>
      <c r="J2" s="4">
        <v>6</v>
      </c>
      <c r="K2" s="4" t="s">
        <v>30</v>
      </c>
      <c r="L2" s="4">
        <v>6240</v>
      </c>
      <c r="M2" s="4">
        <v>6240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44928</v>
      </c>
      <c r="S2" s="6">
        <v>45047</v>
      </c>
      <c r="T2" s="4" t="s">
        <v>34</v>
      </c>
      <c r="U2" s="4">
        <v>6240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45029</v>
      </c>
      <c r="G3" s="6">
        <v>45032</v>
      </c>
      <c r="H3" s="4">
        <v>1</v>
      </c>
      <c r="I3" s="4">
        <v>3</v>
      </c>
      <c r="J3" s="4">
        <v>3</v>
      </c>
      <c r="K3" s="4" t="s">
        <v>30</v>
      </c>
      <c r="L3" s="4">
        <v>3795</v>
      </c>
      <c r="M3" s="4">
        <v>3795</v>
      </c>
      <c r="N3" s="4" t="s">
        <v>39</v>
      </c>
      <c r="O3" s="4" t="s">
        <v>32</v>
      </c>
      <c r="P3" s="4" t="s">
        <v>33</v>
      </c>
      <c r="Q3" s="4">
        <v>0</v>
      </c>
      <c r="R3" s="7">
        <v>44930</v>
      </c>
      <c r="S3" s="6">
        <v>45047</v>
      </c>
      <c r="T3" s="4" t="s">
        <v>34</v>
      </c>
      <c r="U3" s="4">
        <v>3795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45029</v>
      </c>
      <c r="G4" s="6">
        <v>45033</v>
      </c>
      <c r="H4" s="4">
        <v>1</v>
      </c>
      <c r="I4" s="4">
        <v>4</v>
      </c>
      <c r="J4" s="4">
        <v>4</v>
      </c>
      <c r="K4" s="4" t="s">
        <v>30</v>
      </c>
      <c r="L4" s="4">
        <v>3800</v>
      </c>
      <c r="M4" s="4">
        <v>3800</v>
      </c>
      <c r="N4" s="4" t="s">
        <v>42</v>
      </c>
      <c r="O4" s="4" t="s">
        <v>32</v>
      </c>
      <c r="P4" s="4" t="s">
        <v>33</v>
      </c>
      <c r="Q4" s="4">
        <v>0</v>
      </c>
      <c r="R4" s="7">
        <v>44934</v>
      </c>
      <c r="S4" s="6">
        <v>45047</v>
      </c>
      <c r="T4" s="4" t="s">
        <v>34</v>
      </c>
      <c r="U4" s="4">
        <v>3800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45044</v>
      </c>
      <c r="G5" s="6">
        <v>45046</v>
      </c>
      <c r="H5" s="4">
        <v>1</v>
      </c>
      <c r="I5" s="4">
        <v>2</v>
      </c>
      <c r="J5" s="4">
        <v>2</v>
      </c>
      <c r="K5" s="4" t="s">
        <v>30</v>
      </c>
      <c r="L5" s="4">
        <v>2870</v>
      </c>
      <c r="M5" s="4">
        <v>2870</v>
      </c>
      <c r="N5" s="4" t="s">
        <v>47</v>
      </c>
      <c r="O5" s="4" t="s">
        <v>32</v>
      </c>
      <c r="P5" s="4" t="s">
        <v>33</v>
      </c>
      <c r="Q5" s="4">
        <v>0</v>
      </c>
      <c r="R5" s="7">
        <v>44940</v>
      </c>
      <c r="S5" s="6">
        <v>45047</v>
      </c>
      <c r="T5" s="4" t="s">
        <v>34</v>
      </c>
      <c r="U5" s="4">
        <v>2870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45</v>
      </c>
      <c r="E6" s="4" t="s">
        <v>50</v>
      </c>
      <c r="F6" s="6">
        <v>45044</v>
      </c>
      <c r="G6" s="6">
        <v>45046</v>
      </c>
      <c r="H6" s="4">
        <v>1</v>
      </c>
      <c r="I6" s="4">
        <v>2</v>
      </c>
      <c r="J6" s="4">
        <v>2</v>
      </c>
      <c r="K6" s="4" t="s">
        <v>30</v>
      </c>
      <c r="L6" s="4">
        <v>1856</v>
      </c>
      <c r="M6" s="4">
        <v>1856</v>
      </c>
      <c r="N6" s="4" t="s">
        <v>51</v>
      </c>
      <c r="O6" s="4" t="s">
        <v>32</v>
      </c>
      <c r="P6" s="4" t="s">
        <v>33</v>
      </c>
      <c r="Q6" s="4">
        <v>0</v>
      </c>
      <c r="R6" s="7">
        <v>44940</v>
      </c>
      <c r="S6" s="6">
        <v>45047</v>
      </c>
      <c r="T6" s="4" t="s">
        <v>34</v>
      </c>
      <c r="U6" s="4">
        <v>1856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45</v>
      </c>
      <c r="E7" s="4" t="s">
        <v>50</v>
      </c>
      <c r="F7" s="6">
        <v>45044</v>
      </c>
      <c r="G7" s="6">
        <v>45046</v>
      </c>
      <c r="H7" s="4">
        <v>1</v>
      </c>
      <c r="I7" s="4">
        <v>2</v>
      </c>
      <c r="J7" s="4">
        <v>2</v>
      </c>
      <c r="K7" s="4" t="s">
        <v>30</v>
      </c>
      <c r="L7" s="4">
        <v>1856</v>
      </c>
      <c r="M7" s="4">
        <v>1856</v>
      </c>
      <c r="N7" s="4" t="s">
        <v>54</v>
      </c>
      <c r="O7" s="4" t="s">
        <v>32</v>
      </c>
      <c r="P7" s="4" t="s">
        <v>33</v>
      </c>
      <c r="Q7" s="4">
        <v>0</v>
      </c>
      <c r="R7" s="7">
        <v>44940</v>
      </c>
      <c r="S7" s="6">
        <v>45047</v>
      </c>
      <c r="T7" s="4" t="s">
        <v>34</v>
      </c>
      <c r="U7" s="4">
        <v>1856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57</v>
      </c>
      <c r="F8" s="6">
        <v>45033</v>
      </c>
      <c r="G8" s="6">
        <v>45035</v>
      </c>
      <c r="H8" s="4">
        <v>1</v>
      </c>
      <c r="I8" s="4">
        <v>2</v>
      </c>
      <c r="J8" s="4">
        <v>2</v>
      </c>
      <c r="K8" s="4" t="s">
        <v>30</v>
      </c>
      <c r="L8" s="4">
        <v>2040</v>
      </c>
      <c r="M8" s="4">
        <v>2040</v>
      </c>
      <c r="N8" s="4" t="s">
        <v>58</v>
      </c>
      <c r="O8" s="4" t="s">
        <v>32</v>
      </c>
      <c r="P8" s="4" t="s">
        <v>33</v>
      </c>
      <c r="Q8" s="4">
        <v>0</v>
      </c>
      <c r="R8" s="7">
        <v>44942</v>
      </c>
      <c r="S8" s="6">
        <v>45047</v>
      </c>
      <c r="T8" s="4" t="s">
        <v>34</v>
      </c>
      <c r="U8" s="4">
        <v>2040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28</v>
      </c>
      <c r="E9" s="4" t="s">
        <v>57</v>
      </c>
      <c r="F9" s="6">
        <v>45029</v>
      </c>
      <c r="G9" s="6">
        <v>45032</v>
      </c>
      <c r="H9" s="4">
        <v>1</v>
      </c>
      <c r="I9" s="4">
        <v>3</v>
      </c>
      <c r="J9" s="4">
        <v>3</v>
      </c>
      <c r="K9" s="4" t="s">
        <v>30</v>
      </c>
      <c r="L9" s="4">
        <v>2952</v>
      </c>
      <c r="M9" s="4">
        <v>2952</v>
      </c>
      <c r="N9" s="4" t="s">
        <v>61</v>
      </c>
      <c r="O9" s="4" t="s">
        <v>32</v>
      </c>
      <c r="P9" s="4" t="s">
        <v>33</v>
      </c>
      <c r="Q9" s="4">
        <v>0</v>
      </c>
      <c r="R9" s="7">
        <v>44902</v>
      </c>
      <c r="S9" s="6">
        <v>45047</v>
      </c>
      <c r="T9" s="4" t="s">
        <v>34</v>
      </c>
      <c r="U9" s="4">
        <v>2952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60</v>
      </c>
      <c r="B10" s="4" t="s">
        <v>26</v>
      </c>
      <c r="C10" s="4" t="s">
        <v>63</v>
      </c>
      <c r="D10" s="4" t="s">
        <v>28</v>
      </c>
      <c r="E10" s="4" t="s">
        <v>57</v>
      </c>
      <c r="F10" s="6">
        <v>45029</v>
      </c>
      <c r="G10" s="6">
        <v>45032</v>
      </c>
      <c r="H10" s="4">
        <v>1</v>
      </c>
      <c r="I10" s="4">
        <v>3</v>
      </c>
      <c r="J10" s="4">
        <v>3</v>
      </c>
      <c r="K10" s="4" t="s">
        <v>30</v>
      </c>
      <c r="L10" s="4">
        <v>-2952</v>
      </c>
      <c r="M10" s="4">
        <v>-2952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44902</v>
      </c>
      <c r="S10" s="6">
        <v>45047</v>
      </c>
      <c r="T10" s="4" t="s">
        <v>34</v>
      </c>
      <c r="U10" s="4">
        <v>-2952</v>
      </c>
      <c r="V10" s="4">
        <v>0</v>
      </c>
      <c r="W10" s="4">
        <v>0</v>
      </c>
      <c r="X10" s="4" t="s">
        <v>35</v>
      </c>
      <c r="Y10" s="4" t="s">
        <v>62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45031</v>
      </c>
      <c r="G11" s="6">
        <v>45032</v>
      </c>
      <c r="H11" s="4">
        <v>1</v>
      </c>
      <c r="I11" s="4">
        <v>1</v>
      </c>
      <c r="J11" s="4">
        <v>1</v>
      </c>
      <c r="K11" s="4" t="s">
        <v>30</v>
      </c>
      <c r="L11" s="4">
        <v>539</v>
      </c>
      <c r="M11" s="4">
        <v>539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45027</v>
      </c>
      <c r="S11" s="6">
        <v>45047</v>
      </c>
      <c r="T11" s="4" t="s">
        <v>34</v>
      </c>
      <c r="U11" s="4">
        <v>539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45034</v>
      </c>
      <c r="G12" s="6">
        <v>45039</v>
      </c>
      <c r="H12" s="4">
        <v>1</v>
      </c>
      <c r="I12" s="4">
        <v>5</v>
      </c>
      <c r="J12" s="4">
        <v>5</v>
      </c>
      <c r="K12" s="4" t="s">
        <v>30</v>
      </c>
      <c r="L12" s="4">
        <v>1794</v>
      </c>
      <c r="M12" s="4">
        <v>1794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45029</v>
      </c>
      <c r="S12" s="6">
        <v>45047</v>
      </c>
      <c r="T12" s="4" t="s">
        <v>34</v>
      </c>
      <c r="U12" s="4">
        <v>1794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69</v>
      </c>
      <c r="E13" s="4" t="s">
        <v>74</v>
      </c>
      <c r="F13" s="6">
        <v>45030</v>
      </c>
      <c r="G13" s="6">
        <v>45032</v>
      </c>
      <c r="H13" s="4">
        <v>1</v>
      </c>
      <c r="I13" s="4">
        <v>2</v>
      </c>
      <c r="J13" s="4">
        <v>2</v>
      </c>
      <c r="K13" s="4" t="s">
        <v>30</v>
      </c>
      <c r="L13" s="4">
        <v>780</v>
      </c>
      <c r="M13" s="4">
        <v>780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45029</v>
      </c>
      <c r="S13" s="6">
        <v>45047</v>
      </c>
      <c r="T13" s="4" t="s">
        <v>34</v>
      </c>
      <c r="U13" s="4">
        <v>780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69</v>
      </c>
      <c r="E14" s="4" t="s">
        <v>74</v>
      </c>
      <c r="F14" s="6">
        <v>45032</v>
      </c>
      <c r="G14" s="6">
        <v>45034</v>
      </c>
      <c r="H14" s="4">
        <v>1</v>
      </c>
      <c r="I14" s="4">
        <v>2</v>
      </c>
      <c r="J14" s="4">
        <v>2</v>
      </c>
      <c r="K14" s="4" t="s">
        <v>30</v>
      </c>
      <c r="L14" s="4">
        <v>780</v>
      </c>
      <c r="M14" s="4">
        <v>780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45031</v>
      </c>
      <c r="S14" s="6">
        <v>45047</v>
      </c>
      <c r="T14" s="4" t="s">
        <v>34</v>
      </c>
      <c r="U14" s="4">
        <v>780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69</v>
      </c>
      <c r="E15" s="4" t="s">
        <v>70</v>
      </c>
      <c r="F15" s="6">
        <v>45032</v>
      </c>
      <c r="G15" s="6">
        <v>45035</v>
      </c>
      <c r="H15" s="4">
        <v>1</v>
      </c>
      <c r="I15" s="4">
        <v>3</v>
      </c>
      <c r="J15" s="4">
        <v>3</v>
      </c>
      <c r="K15" s="4" t="s">
        <v>30</v>
      </c>
      <c r="L15" s="4">
        <v>1105</v>
      </c>
      <c r="M15" s="4">
        <v>1105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45032</v>
      </c>
      <c r="S15" s="6">
        <v>45047</v>
      </c>
      <c r="T15" s="4" t="s">
        <v>34</v>
      </c>
      <c r="U15" s="4">
        <v>1105</v>
      </c>
      <c r="V15" s="4">
        <v>0</v>
      </c>
      <c r="W15" s="4">
        <v>0</v>
      </c>
      <c r="X15" s="4" t="s">
        <v>35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45033</v>
      </c>
      <c r="G16" s="6">
        <v>45035</v>
      </c>
      <c r="H16" s="4">
        <v>1</v>
      </c>
      <c r="I16" s="4">
        <v>2</v>
      </c>
      <c r="J16" s="4">
        <v>2</v>
      </c>
      <c r="K16" s="4" t="s">
        <v>30</v>
      </c>
      <c r="L16" s="4">
        <v>884</v>
      </c>
      <c r="M16" s="4">
        <v>884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45033</v>
      </c>
      <c r="S16" s="6">
        <v>45047</v>
      </c>
      <c r="T16" s="4" t="s">
        <v>34</v>
      </c>
      <c r="U16" s="4">
        <v>884</v>
      </c>
      <c r="V16" s="4">
        <v>0</v>
      </c>
      <c r="W16" s="4">
        <v>0</v>
      </c>
      <c r="X16" s="4" t="s">
        <v>35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45045</v>
      </c>
      <c r="G17" s="6">
        <v>45046</v>
      </c>
      <c r="H17" s="4">
        <v>1</v>
      </c>
      <c r="I17" s="4">
        <v>1</v>
      </c>
      <c r="J17" s="4">
        <v>1</v>
      </c>
      <c r="K17" s="4" t="s">
        <v>30</v>
      </c>
      <c r="L17" s="4">
        <v>733</v>
      </c>
      <c r="M17" s="4">
        <v>733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45041</v>
      </c>
      <c r="S17" s="6">
        <v>45047</v>
      </c>
      <c r="T17" s="4" t="s">
        <v>34</v>
      </c>
      <c r="U17" s="4">
        <v>733</v>
      </c>
      <c r="V17" s="4">
        <v>0</v>
      </c>
      <c r="W17" s="4">
        <v>0</v>
      </c>
      <c r="X17" s="4" t="s">
        <v>35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45044</v>
      </c>
      <c r="G18" s="6">
        <v>45045</v>
      </c>
      <c r="H18" s="4">
        <v>1</v>
      </c>
      <c r="I18" s="4">
        <v>1</v>
      </c>
      <c r="J18" s="4">
        <v>1</v>
      </c>
      <c r="K18" s="4" t="s">
        <v>30</v>
      </c>
      <c r="L18" s="4">
        <v>1200</v>
      </c>
      <c r="M18" s="4">
        <v>1200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45042</v>
      </c>
      <c r="S18" s="6">
        <v>45047</v>
      </c>
      <c r="T18" s="4" t="s">
        <v>34</v>
      </c>
      <c r="U18" s="4">
        <v>1200</v>
      </c>
      <c r="V18" s="4">
        <v>0</v>
      </c>
      <c r="W18" s="4">
        <v>0</v>
      </c>
      <c r="X18" s="4" t="s">
        <v>35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93</v>
      </c>
      <c r="E19" s="4" t="s">
        <v>98</v>
      </c>
      <c r="F19" s="6">
        <v>45044</v>
      </c>
      <c r="G19" s="6">
        <v>45045</v>
      </c>
      <c r="H19" s="4">
        <v>1</v>
      </c>
      <c r="I19" s="4">
        <v>1</v>
      </c>
      <c r="J19" s="4">
        <v>1</v>
      </c>
      <c r="K19" s="4" t="s">
        <v>30</v>
      </c>
      <c r="L19" s="4">
        <v>680</v>
      </c>
      <c r="M19" s="4">
        <v>680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45044</v>
      </c>
      <c r="S19" s="6">
        <v>45047</v>
      </c>
      <c r="T19" s="4" t="s">
        <v>34</v>
      </c>
      <c r="U19" s="4">
        <v>680</v>
      </c>
      <c r="V19" s="4">
        <v>0</v>
      </c>
      <c r="W19" s="4">
        <v>0</v>
      </c>
      <c r="X19" s="4" t="s">
        <v>35</v>
      </c>
      <c r="Y19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8" t="s">
        <v>102</v>
      </c>
      <c r="B2" s="6">
        <v>45026</v>
      </c>
      <c r="C2" s="6">
        <v>45032</v>
      </c>
      <c r="D2" s="4">
        <v>6240</v>
      </c>
      <c r="E2" s="4">
        <v>6240</v>
      </c>
      <c r="F2" s="4">
        <v>2916068</v>
      </c>
      <c r="G2" s="4">
        <f>D2-E2</f>
        <v>0</v>
      </c>
      <c r="H2" s="4" t="str">
        <f>$H$1&amp;F2</f>
        <v>，2916068</v>
      </c>
      <c r="I2" s="4" t="e">
        <f>VLOOKUP(A2,HOP!A:U,21,0)</f>
        <v>#N/A</v>
      </c>
    </row>
    <row r="3" s="4" customFormat="1" spans="1:9">
      <c r="A3" s="8" t="s">
        <v>103</v>
      </c>
      <c r="B3" s="6">
        <v>45029</v>
      </c>
      <c r="C3" s="6">
        <v>45032</v>
      </c>
      <c r="D3" s="4">
        <v>3795</v>
      </c>
      <c r="E3" s="4">
        <v>3795</v>
      </c>
      <c r="F3" s="4">
        <v>2921651</v>
      </c>
      <c r="G3" s="4">
        <f t="shared" ref="G3:G18" si="0">D3-E3</f>
        <v>0</v>
      </c>
      <c r="H3" s="4" t="str">
        <f t="shared" ref="H3:H18" si="1">$H$1&amp;F3</f>
        <v>，2921651</v>
      </c>
      <c r="I3" s="4" t="e">
        <f>VLOOKUP(A3,HOP!A:U,21,0)</f>
        <v>#N/A</v>
      </c>
    </row>
    <row r="4" s="4" customFormat="1" spans="1:9">
      <c r="A4" s="5">
        <v>999222118219360</v>
      </c>
      <c r="B4" s="6">
        <v>45029</v>
      </c>
      <c r="C4" s="6">
        <v>45033</v>
      </c>
      <c r="D4" s="4">
        <v>3800</v>
      </c>
      <c r="E4" s="4" t="str">
        <f>VLOOKUP(A4,HOP!A:L,12,0)</f>
        <v>3800.00</v>
      </c>
      <c r="F4" s="4" t="str">
        <f>VLOOKUP(A4,HOP!A:C,3,0)</f>
        <v>2931046</v>
      </c>
      <c r="G4" s="4">
        <f t="shared" si="0"/>
        <v>0</v>
      </c>
      <c r="H4" s="4" t="str">
        <f t="shared" si="1"/>
        <v>，2931046</v>
      </c>
      <c r="I4" s="4" t="str">
        <f>VLOOKUP(A4,HOP!A:U,21,0)</f>
        <v>直采</v>
      </c>
    </row>
    <row r="5" s="4" customFormat="1" spans="1:9">
      <c r="A5" s="5">
        <v>999222195389699</v>
      </c>
      <c r="B5" s="6">
        <v>45044</v>
      </c>
      <c r="C5" s="6">
        <v>45046</v>
      </c>
      <c r="D5" s="4">
        <v>2870</v>
      </c>
      <c r="E5" s="4" t="str">
        <f>VLOOKUP(A5,HOP!A:L,12,0)</f>
        <v>2870.00</v>
      </c>
      <c r="F5" s="4" t="str">
        <f>VLOOKUP(A5,HOP!A:C,3,0)</f>
        <v>2948539</v>
      </c>
      <c r="G5" s="4">
        <f t="shared" si="0"/>
        <v>0</v>
      </c>
      <c r="H5" s="4" t="str">
        <f t="shared" si="1"/>
        <v>，2948539</v>
      </c>
      <c r="I5" s="4" t="str">
        <f>VLOOKUP(A5,HOP!A:U,21,0)</f>
        <v>直采</v>
      </c>
    </row>
    <row r="6" s="4" customFormat="1" spans="1:9">
      <c r="A6" s="5">
        <v>999222203336126</v>
      </c>
      <c r="B6" s="6">
        <v>45044</v>
      </c>
      <c r="C6" s="6">
        <v>45046</v>
      </c>
      <c r="D6" s="4">
        <v>1856</v>
      </c>
      <c r="E6" s="4" t="str">
        <f>VLOOKUP(A6,HOP!A:L,12,0)</f>
        <v>1856.00</v>
      </c>
      <c r="F6" s="4" t="str">
        <f>VLOOKUP(A6,HOP!A:C,3,0)</f>
        <v>2949763</v>
      </c>
      <c r="G6" s="4">
        <f t="shared" si="0"/>
        <v>0</v>
      </c>
      <c r="H6" s="4" t="str">
        <f t="shared" si="1"/>
        <v>，2949763</v>
      </c>
      <c r="I6" s="4" t="str">
        <f>VLOOKUP(A6,HOP!A:U,21,0)</f>
        <v>直采</v>
      </c>
    </row>
    <row r="7" s="4" customFormat="1" spans="1:9">
      <c r="A7" s="5">
        <v>999222203935099</v>
      </c>
      <c r="B7" s="6">
        <v>45044</v>
      </c>
      <c r="C7" s="6">
        <v>45046</v>
      </c>
      <c r="D7" s="4">
        <v>1856</v>
      </c>
      <c r="E7" s="4" t="str">
        <f>VLOOKUP(A7,HOP!A:L,12,0)</f>
        <v>1856.00</v>
      </c>
      <c r="F7" s="4" t="str">
        <f>VLOOKUP(A7,HOP!A:C,3,0)</f>
        <v>2949924</v>
      </c>
      <c r="G7" s="4">
        <f t="shared" si="0"/>
        <v>0</v>
      </c>
      <c r="H7" s="4" t="str">
        <f t="shared" si="1"/>
        <v>，2949924</v>
      </c>
      <c r="I7" s="4" t="str">
        <f>VLOOKUP(A7,HOP!A:U,21,0)</f>
        <v>直采</v>
      </c>
    </row>
    <row r="8" s="4" customFormat="1" spans="1:9">
      <c r="A8" s="5">
        <v>999222229308123</v>
      </c>
      <c r="B8" s="6">
        <v>45033</v>
      </c>
      <c r="C8" s="6">
        <v>45035</v>
      </c>
      <c r="D8" s="4">
        <v>2040</v>
      </c>
      <c r="E8" s="4" t="str">
        <f>VLOOKUP(A8,HOP!A:L,12,0)</f>
        <v>2040.00</v>
      </c>
      <c r="F8" s="4" t="str">
        <f>VLOOKUP(A8,HOP!A:C,3,0)</f>
        <v>2954145</v>
      </c>
      <c r="G8" s="4">
        <f t="shared" si="0"/>
        <v>0</v>
      </c>
      <c r="H8" s="4" t="str">
        <f t="shared" si="1"/>
        <v>，2954145</v>
      </c>
      <c r="I8" s="4" t="str">
        <f>VLOOKUP(A8,HOP!A:U,21,0)</f>
        <v>直采</v>
      </c>
    </row>
    <row r="9" s="4" customFormat="1" hidden="1" spans="1:9">
      <c r="A9" s="5">
        <v>21858402537</v>
      </c>
      <c r="B9" s="6">
        <v>45029</v>
      </c>
      <c r="C9" s="6">
        <v>45032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8" t="s">
        <v>104</v>
      </c>
      <c r="B10" s="6">
        <v>45031</v>
      </c>
      <c r="C10" s="6">
        <v>45032</v>
      </c>
      <c r="D10" s="4">
        <v>539</v>
      </c>
      <c r="E10" s="4">
        <v>539</v>
      </c>
      <c r="F10" s="4">
        <v>3217572</v>
      </c>
      <c r="G10" s="4">
        <f t="shared" si="0"/>
        <v>0</v>
      </c>
      <c r="H10" s="4" t="str">
        <f t="shared" si="1"/>
        <v>，3217572</v>
      </c>
      <c r="I10" s="4" t="e">
        <f>VLOOKUP(A10,HOP!A:U,21,0)</f>
        <v>#N/A</v>
      </c>
    </row>
    <row r="11" s="4" customFormat="1" spans="1:9">
      <c r="A11" s="5">
        <v>999223630295261</v>
      </c>
      <c r="B11" s="6">
        <v>45034</v>
      </c>
      <c r="C11" s="6">
        <v>45039</v>
      </c>
      <c r="D11" s="4">
        <v>1794</v>
      </c>
      <c r="E11" s="4" t="str">
        <f>VLOOKUP(A11,HOP!A:L,12,0)</f>
        <v>1794.00</v>
      </c>
      <c r="F11" s="4" t="str">
        <f>VLOOKUP(A11,HOP!A:C,3,0)</f>
        <v>3222935</v>
      </c>
      <c r="G11" s="4">
        <f t="shared" si="0"/>
        <v>0</v>
      </c>
      <c r="H11" s="4" t="str">
        <f t="shared" si="1"/>
        <v>，3222935</v>
      </c>
      <c r="I11" s="4" t="str">
        <f>VLOOKUP(A11,HOP!A:U,21,0)</f>
        <v>直采</v>
      </c>
    </row>
    <row r="12" s="4" customFormat="1" spans="1:9">
      <c r="A12" s="8" t="s">
        <v>105</v>
      </c>
      <c r="B12" s="6">
        <v>45030</v>
      </c>
      <c r="C12" s="6">
        <v>45032</v>
      </c>
      <c r="D12" s="4">
        <v>780</v>
      </c>
      <c r="E12" s="4">
        <v>780</v>
      </c>
      <c r="F12" s="4">
        <v>3224129</v>
      </c>
      <c r="G12" s="4">
        <f t="shared" si="0"/>
        <v>0</v>
      </c>
      <c r="H12" s="4" t="str">
        <f t="shared" si="1"/>
        <v>，3224129</v>
      </c>
      <c r="I12" s="4" t="e">
        <f>VLOOKUP(A12,HOP!A:U,21,0)</f>
        <v>#N/A</v>
      </c>
    </row>
    <row r="13" s="4" customFormat="1" spans="1:9">
      <c r="A13" s="5">
        <v>999223667273868</v>
      </c>
      <c r="B13" s="6">
        <v>45032</v>
      </c>
      <c r="C13" s="6">
        <v>45034</v>
      </c>
      <c r="D13" s="4">
        <v>780</v>
      </c>
      <c r="E13" s="4" t="str">
        <f>VLOOKUP(A13,HOP!A:L,12,0)</f>
        <v>780.00</v>
      </c>
      <c r="F13" s="4" t="str">
        <f>VLOOKUP(A13,HOP!A:C,3,0)</f>
        <v>3230846</v>
      </c>
      <c r="G13" s="4">
        <f t="shared" si="0"/>
        <v>0</v>
      </c>
      <c r="H13" s="4" t="str">
        <f t="shared" si="1"/>
        <v>，3230846</v>
      </c>
      <c r="I13" s="4" t="str">
        <f>VLOOKUP(A13,HOP!A:U,21,0)</f>
        <v>直采</v>
      </c>
    </row>
    <row r="14" s="4" customFormat="1" spans="1:9">
      <c r="A14" s="5">
        <v>999223691415359</v>
      </c>
      <c r="B14" s="6">
        <v>45032</v>
      </c>
      <c r="C14" s="6">
        <v>45035</v>
      </c>
      <c r="D14" s="4">
        <v>1105</v>
      </c>
      <c r="E14" s="4" t="str">
        <f>VLOOKUP(A14,HOP!A:L,12,0)</f>
        <v>1105.00</v>
      </c>
      <c r="F14" s="4" t="str">
        <f>VLOOKUP(A14,HOP!A:C,3,0)</f>
        <v>3234650</v>
      </c>
      <c r="G14" s="4">
        <f t="shared" si="0"/>
        <v>0</v>
      </c>
      <c r="H14" s="4" t="str">
        <f t="shared" si="1"/>
        <v>，3234650</v>
      </c>
      <c r="I14" s="4" t="str">
        <f>VLOOKUP(A14,HOP!A:U,21,0)</f>
        <v>直采</v>
      </c>
    </row>
    <row r="15" s="4" customFormat="1" spans="1:9">
      <c r="A15" s="5">
        <v>999223698758876</v>
      </c>
      <c r="B15" s="6">
        <v>45033</v>
      </c>
      <c r="C15" s="6">
        <v>45035</v>
      </c>
      <c r="D15" s="4">
        <v>884</v>
      </c>
      <c r="E15" s="4" t="str">
        <f>VLOOKUP(A15,HOP!A:L,12,0)</f>
        <v>884.00</v>
      </c>
      <c r="F15" s="4" t="str">
        <f>VLOOKUP(A15,HOP!A:C,3,0)</f>
        <v>3238209</v>
      </c>
      <c r="G15" s="4">
        <f t="shared" si="0"/>
        <v>0</v>
      </c>
      <c r="H15" s="4" t="str">
        <f t="shared" si="1"/>
        <v>，3238209</v>
      </c>
      <c r="I15" s="4" t="str">
        <f>VLOOKUP(A15,HOP!A:U,21,0)</f>
        <v>直采</v>
      </c>
    </row>
    <row r="16" s="4" customFormat="1" spans="1:9">
      <c r="A16" s="5">
        <v>999223843630574</v>
      </c>
      <c r="B16" s="6">
        <v>45045</v>
      </c>
      <c r="C16" s="6">
        <v>45046</v>
      </c>
      <c r="D16" s="4">
        <v>733</v>
      </c>
      <c r="E16" s="4" t="str">
        <f>VLOOKUP(A16,HOP!A:L,12,0)</f>
        <v>733.00</v>
      </c>
      <c r="F16" s="4" t="str">
        <f>VLOOKUP(A16,HOP!A:C,3,0)</f>
        <v>3288050</v>
      </c>
      <c r="G16" s="4">
        <f t="shared" si="0"/>
        <v>0</v>
      </c>
      <c r="H16" s="4" t="str">
        <f t="shared" si="1"/>
        <v>，3288050</v>
      </c>
      <c r="I16" s="4" t="str">
        <f>VLOOKUP(A16,HOP!A:U,21,0)</f>
        <v>直采</v>
      </c>
    </row>
    <row r="17" s="4" customFormat="1" spans="1:9">
      <c r="A17" s="5">
        <v>999223859523407</v>
      </c>
      <c r="B17" s="6">
        <v>45044</v>
      </c>
      <c r="C17" s="6">
        <v>45045</v>
      </c>
      <c r="D17" s="4">
        <v>1200</v>
      </c>
      <c r="E17" s="4" t="str">
        <f>VLOOKUP(A17,HOP!A:L,12,0)</f>
        <v>1200.00</v>
      </c>
      <c r="F17" s="4" t="str">
        <f>VLOOKUP(A17,HOP!A:C,3,0)</f>
        <v>3292282</v>
      </c>
      <c r="G17" s="4">
        <f t="shared" si="0"/>
        <v>0</v>
      </c>
      <c r="H17" s="4" t="str">
        <f t="shared" si="1"/>
        <v>，3292282</v>
      </c>
      <c r="I17" s="4" t="str">
        <f>VLOOKUP(A17,HOP!A:U,21,0)</f>
        <v>直采</v>
      </c>
    </row>
    <row r="18" s="4" customFormat="1" spans="1:9">
      <c r="A18" s="5">
        <v>999223895373250</v>
      </c>
      <c r="B18" s="6">
        <v>45044</v>
      </c>
      <c r="C18" s="6">
        <v>45045</v>
      </c>
      <c r="D18" s="4">
        <v>680</v>
      </c>
      <c r="E18" s="4" t="str">
        <f>VLOOKUP(A18,HOP!A:L,12,0)</f>
        <v>680.00</v>
      </c>
      <c r="F18" s="4" t="str">
        <f>VLOOKUP(A18,HOP!A:C,3,0)</f>
        <v>3300750</v>
      </c>
      <c r="G18" s="4">
        <f t="shared" si="0"/>
        <v>0</v>
      </c>
      <c r="H18" s="4" t="str">
        <f t="shared" si="1"/>
        <v>，3300750</v>
      </c>
      <c r="I18" s="4" t="str">
        <f>VLOOKUP(A18,HOP!A:U,21,0)</f>
        <v>直采</v>
      </c>
    </row>
    <row r="20" spans="4:4">
      <c r="D20" s="4">
        <f>SUM(D2:D19)</f>
        <v>30952</v>
      </c>
    </row>
    <row r="25" spans="1:1">
      <c r="A25" s="4" t="s">
        <v>106</v>
      </c>
    </row>
    <row r="26" spans="1:1">
      <c r="A26" s="4" t="s">
        <v>107</v>
      </c>
    </row>
    <row r="27" spans="1:1">
      <c r="A27" s="4" t="s">
        <v>108</v>
      </c>
    </row>
  </sheetData>
  <autoFilter ref="A1:X18">
    <filterColumn colId="3">
      <filters>
        <filter val="680"/>
        <filter val="780"/>
        <filter val="1200"/>
        <filter val="2040"/>
        <filter val="2870"/>
        <filter val="3800"/>
        <filter val="6240"/>
        <filter val="733"/>
        <filter val="884"/>
        <filter val="1794"/>
        <filter val="1105"/>
        <filter val="3795"/>
        <filter val="1856"/>
        <filter val="5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999223895373250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999223859523407</v>
      </c>
      <c r="B3" s="1" t="s">
        <v>145</v>
      </c>
      <c r="C3" s="1" t="s">
        <v>146</v>
      </c>
      <c r="D3" s="1" t="s">
        <v>130</v>
      </c>
      <c r="E3" s="1" t="s">
        <v>95</v>
      </c>
      <c r="F3" s="1" t="s">
        <v>128</v>
      </c>
      <c r="G3" s="1" t="s">
        <v>132</v>
      </c>
      <c r="H3" s="1" t="s">
        <v>133</v>
      </c>
      <c r="I3" s="1" t="s">
        <v>147</v>
      </c>
      <c r="J3" s="1" t="s">
        <v>135</v>
      </c>
      <c r="K3" s="1" t="s">
        <v>147</v>
      </c>
      <c r="L3" s="1" t="s">
        <v>147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148</v>
      </c>
      <c r="S3" s="1" t="s">
        <v>141</v>
      </c>
      <c r="T3" s="1" t="s">
        <v>142</v>
      </c>
      <c r="U3" s="1" t="s">
        <v>143</v>
      </c>
      <c r="V3" s="1" t="s">
        <v>144</v>
      </c>
    </row>
    <row r="4" s="1" customFormat="1" spans="1:22">
      <c r="A4" s="3">
        <v>999223843630574</v>
      </c>
      <c r="B4" s="1" t="s">
        <v>149</v>
      </c>
      <c r="C4" s="1" t="s">
        <v>150</v>
      </c>
      <c r="D4" s="1" t="s">
        <v>151</v>
      </c>
      <c r="E4" s="1" t="s">
        <v>90</v>
      </c>
      <c r="F4" s="1" t="s">
        <v>132</v>
      </c>
      <c r="G4" s="1" t="s">
        <v>152</v>
      </c>
      <c r="H4" s="1" t="s">
        <v>133</v>
      </c>
      <c r="I4" s="1" t="s">
        <v>153</v>
      </c>
      <c r="J4" s="1" t="s">
        <v>135</v>
      </c>
      <c r="K4" s="1" t="s">
        <v>153</v>
      </c>
      <c r="L4" s="1" t="s">
        <v>153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154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3">
        <v>999223698758876</v>
      </c>
      <c r="B5" s="1" t="s">
        <v>155</v>
      </c>
      <c r="C5" s="1" t="s">
        <v>156</v>
      </c>
      <c r="D5" s="1" t="s">
        <v>157</v>
      </c>
      <c r="E5" s="1" t="s">
        <v>85</v>
      </c>
      <c r="F5" s="1" t="s">
        <v>155</v>
      </c>
      <c r="G5" s="1" t="s">
        <v>158</v>
      </c>
      <c r="H5" s="1" t="s">
        <v>133</v>
      </c>
      <c r="I5" s="1" t="s">
        <v>159</v>
      </c>
      <c r="J5" s="1" t="s">
        <v>135</v>
      </c>
      <c r="K5" s="1" t="s">
        <v>159</v>
      </c>
      <c r="L5" s="1" t="s">
        <v>159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160</v>
      </c>
      <c r="S5" s="1" t="s">
        <v>141</v>
      </c>
      <c r="T5" s="1" t="s">
        <v>142</v>
      </c>
      <c r="U5" s="1" t="s">
        <v>143</v>
      </c>
      <c r="V5" s="1" t="s">
        <v>144</v>
      </c>
    </row>
    <row r="6" s="1" customFormat="1" spans="1:22">
      <c r="A6" s="3">
        <v>999223691415359</v>
      </c>
      <c r="B6" s="1" t="s">
        <v>161</v>
      </c>
      <c r="C6" s="1" t="s">
        <v>162</v>
      </c>
      <c r="D6" s="1" t="s">
        <v>163</v>
      </c>
      <c r="E6" s="1" t="s">
        <v>80</v>
      </c>
      <c r="F6" s="1" t="s">
        <v>161</v>
      </c>
      <c r="G6" s="1" t="s">
        <v>158</v>
      </c>
      <c r="H6" s="1" t="s">
        <v>133</v>
      </c>
      <c r="I6" s="1" t="s">
        <v>164</v>
      </c>
      <c r="J6" s="1" t="s">
        <v>135</v>
      </c>
      <c r="K6" s="1" t="s">
        <v>164</v>
      </c>
      <c r="L6" s="1" t="s">
        <v>164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165</v>
      </c>
      <c r="S6" s="1" t="s">
        <v>141</v>
      </c>
      <c r="T6" s="1" t="s">
        <v>142</v>
      </c>
      <c r="U6" s="1" t="s">
        <v>143</v>
      </c>
      <c r="V6" s="1" t="s">
        <v>144</v>
      </c>
    </row>
    <row r="7" s="1" customFormat="1" spans="1:22">
      <c r="A7" s="3">
        <v>999223667273868</v>
      </c>
      <c r="B7" s="1" t="s">
        <v>166</v>
      </c>
      <c r="C7" s="1" t="s">
        <v>167</v>
      </c>
      <c r="D7" s="1" t="s">
        <v>163</v>
      </c>
      <c r="E7" s="1" t="s">
        <v>78</v>
      </c>
      <c r="F7" s="1" t="s">
        <v>161</v>
      </c>
      <c r="G7" s="1" t="s">
        <v>168</v>
      </c>
      <c r="H7" s="1" t="s">
        <v>133</v>
      </c>
      <c r="I7" s="1" t="s">
        <v>169</v>
      </c>
      <c r="J7" s="1" t="s">
        <v>135</v>
      </c>
      <c r="K7" s="1" t="s">
        <v>169</v>
      </c>
      <c r="L7" s="1" t="s">
        <v>169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170</v>
      </c>
      <c r="S7" s="1" t="s">
        <v>141</v>
      </c>
      <c r="T7" s="1" t="s">
        <v>142</v>
      </c>
      <c r="U7" s="1" t="s">
        <v>143</v>
      </c>
      <c r="V7" s="1" t="s">
        <v>144</v>
      </c>
    </row>
    <row r="8" s="1" customFormat="1" spans="1:22">
      <c r="A8" s="3">
        <v>999223630295261</v>
      </c>
      <c r="B8" s="1" t="s">
        <v>171</v>
      </c>
      <c r="C8" s="1" t="s">
        <v>172</v>
      </c>
      <c r="D8" s="1" t="s">
        <v>163</v>
      </c>
      <c r="E8" s="1" t="s">
        <v>173</v>
      </c>
      <c r="F8" s="1" t="s">
        <v>168</v>
      </c>
      <c r="G8" s="1" t="s">
        <v>174</v>
      </c>
      <c r="H8" s="1" t="s">
        <v>133</v>
      </c>
      <c r="I8" s="1" t="s">
        <v>175</v>
      </c>
      <c r="J8" s="1" t="s">
        <v>135</v>
      </c>
      <c r="K8" s="1" t="s">
        <v>175</v>
      </c>
      <c r="L8" s="1" t="s">
        <v>175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176</v>
      </c>
      <c r="S8" s="1" t="s">
        <v>141</v>
      </c>
      <c r="T8" s="1" t="s">
        <v>142</v>
      </c>
      <c r="U8" s="1" t="s">
        <v>143</v>
      </c>
      <c r="V8" s="1" t="s">
        <v>144</v>
      </c>
    </row>
    <row r="9" s="1" customFormat="1" spans="1:22">
      <c r="A9" s="1" t="s">
        <v>177</v>
      </c>
      <c r="B9" s="1" t="s">
        <v>178</v>
      </c>
      <c r="C9" s="1" t="s">
        <v>179</v>
      </c>
      <c r="D9" s="1" t="s">
        <v>157</v>
      </c>
      <c r="E9" s="1" t="s">
        <v>85</v>
      </c>
      <c r="F9" s="1" t="s">
        <v>155</v>
      </c>
      <c r="G9" s="1" t="s">
        <v>158</v>
      </c>
      <c r="H9" s="1" t="s">
        <v>133</v>
      </c>
      <c r="I9" s="1" t="s">
        <v>137</v>
      </c>
      <c r="J9" s="1" t="s">
        <v>135</v>
      </c>
      <c r="K9" s="1" t="s">
        <v>137</v>
      </c>
      <c r="L9" s="1" t="s">
        <v>137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180</v>
      </c>
      <c r="S9" s="1" t="s">
        <v>141</v>
      </c>
      <c r="T9" s="1" t="s">
        <v>142</v>
      </c>
      <c r="U9" s="1" t="s">
        <v>143</v>
      </c>
      <c r="V9" s="1" t="s">
        <v>144</v>
      </c>
    </row>
    <row r="10" s="1" customFormat="1" spans="1:22">
      <c r="A10" s="1" t="s">
        <v>181</v>
      </c>
      <c r="B10" s="1" t="s">
        <v>182</v>
      </c>
      <c r="C10" s="1" t="s">
        <v>183</v>
      </c>
      <c r="D10" s="1" t="s">
        <v>130</v>
      </c>
      <c r="E10" s="1" t="s">
        <v>131</v>
      </c>
      <c r="F10" s="1" t="s">
        <v>128</v>
      </c>
      <c r="G10" s="1" t="s">
        <v>132</v>
      </c>
      <c r="H10" s="1" t="s">
        <v>133</v>
      </c>
      <c r="I10" s="1" t="s">
        <v>137</v>
      </c>
      <c r="J10" s="1" t="s">
        <v>135</v>
      </c>
      <c r="K10" s="1" t="s">
        <v>137</v>
      </c>
      <c r="L10" s="1" t="s">
        <v>137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184</v>
      </c>
      <c r="S10" s="1" t="s">
        <v>141</v>
      </c>
      <c r="T10" s="1" t="s">
        <v>142</v>
      </c>
      <c r="U10" s="1" t="s">
        <v>143</v>
      </c>
      <c r="V10" s="1" t="s">
        <v>144</v>
      </c>
    </row>
    <row r="11" s="1" customFormat="1" spans="1:22">
      <c r="A11" s="1" t="s">
        <v>185</v>
      </c>
      <c r="B11" s="1" t="s">
        <v>186</v>
      </c>
      <c r="C11" s="1" t="s">
        <v>187</v>
      </c>
      <c r="D11" s="1" t="s">
        <v>130</v>
      </c>
      <c r="E11" s="1" t="s">
        <v>95</v>
      </c>
      <c r="F11" s="1" t="s">
        <v>128</v>
      </c>
      <c r="G11" s="1" t="s">
        <v>132</v>
      </c>
      <c r="H11" s="1" t="s">
        <v>133</v>
      </c>
      <c r="I11" s="1" t="s">
        <v>137</v>
      </c>
      <c r="J11" s="1" t="s">
        <v>135</v>
      </c>
      <c r="K11" s="1" t="s">
        <v>137</v>
      </c>
      <c r="L11" s="1" t="s">
        <v>137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188</v>
      </c>
      <c r="S11" s="1" t="s">
        <v>141</v>
      </c>
      <c r="T11" s="1" t="s">
        <v>142</v>
      </c>
      <c r="U11" s="1" t="s">
        <v>143</v>
      </c>
      <c r="V11" s="1" t="s">
        <v>144</v>
      </c>
    </row>
    <row r="12" s="1" customFormat="1" spans="1:22">
      <c r="A12" s="3">
        <v>999222229308123</v>
      </c>
      <c r="B12" s="1" t="s">
        <v>189</v>
      </c>
      <c r="C12" s="1" t="s">
        <v>190</v>
      </c>
      <c r="D12" s="1" t="s">
        <v>191</v>
      </c>
      <c r="E12" s="1" t="s">
        <v>192</v>
      </c>
      <c r="F12" s="1" t="s">
        <v>155</v>
      </c>
      <c r="G12" s="1" t="s">
        <v>158</v>
      </c>
      <c r="H12" s="1" t="s">
        <v>133</v>
      </c>
      <c r="I12" s="1" t="s">
        <v>193</v>
      </c>
      <c r="J12" s="1" t="s">
        <v>135</v>
      </c>
      <c r="K12" s="1" t="s">
        <v>193</v>
      </c>
      <c r="L12" s="1" t="s">
        <v>193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194</v>
      </c>
      <c r="S12" s="1" t="s">
        <v>141</v>
      </c>
      <c r="T12" s="1" t="s">
        <v>142</v>
      </c>
      <c r="U12" s="1" t="s">
        <v>143</v>
      </c>
      <c r="V12" s="1" t="s">
        <v>144</v>
      </c>
    </row>
    <row r="13" s="1" customFormat="1" spans="1:22">
      <c r="A13" s="3">
        <v>999222203935099</v>
      </c>
      <c r="B13" s="1" t="s">
        <v>195</v>
      </c>
      <c r="C13" s="1" t="s">
        <v>196</v>
      </c>
      <c r="D13" s="1" t="s">
        <v>197</v>
      </c>
      <c r="E13" s="1" t="s">
        <v>198</v>
      </c>
      <c r="F13" s="1" t="s">
        <v>128</v>
      </c>
      <c r="G13" s="1" t="s">
        <v>152</v>
      </c>
      <c r="H13" s="1" t="s">
        <v>133</v>
      </c>
      <c r="I13" s="1" t="s">
        <v>199</v>
      </c>
      <c r="J13" s="1" t="s">
        <v>135</v>
      </c>
      <c r="K13" s="1" t="s">
        <v>199</v>
      </c>
      <c r="L13" s="1" t="s">
        <v>199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200</v>
      </c>
      <c r="S13" s="1" t="s">
        <v>141</v>
      </c>
      <c r="T13" s="1" t="s">
        <v>142</v>
      </c>
      <c r="U13" s="1" t="s">
        <v>143</v>
      </c>
      <c r="V13" s="1" t="s">
        <v>144</v>
      </c>
    </row>
    <row r="14" s="1" customFormat="1" spans="1:22">
      <c r="A14" s="3">
        <v>999222203336126</v>
      </c>
      <c r="B14" s="1" t="s">
        <v>195</v>
      </c>
      <c r="C14" s="1" t="s">
        <v>201</v>
      </c>
      <c r="D14" s="1" t="s">
        <v>197</v>
      </c>
      <c r="E14" s="1" t="s">
        <v>202</v>
      </c>
      <c r="F14" s="1" t="s">
        <v>128</v>
      </c>
      <c r="G14" s="1" t="s">
        <v>152</v>
      </c>
      <c r="H14" s="1" t="s">
        <v>133</v>
      </c>
      <c r="I14" s="1" t="s">
        <v>199</v>
      </c>
      <c r="J14" s="1" t="s">
        <v>135</v>
      </c>
      <c r="K14" s="1" t="s">
        <v>199</v>
      </c>
      <c r="L14" s="1" t="s">
        <v>199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203</v>
      </c>
      <c r="S14" s="1" t="s">
        <v>141</v>
      </c>
      <c r="T14" s="1" t="s">
        <v>142</v>
      </c>
      <c r="U14" s="1" t="s">
        <v>143</v>
      </c>
      <c r="V14" s="1" t="s">
        <v>144</v>
      </c>
    </row>
    <row r="15" s="1" customFormat="1" spans="1:22">
      <c r="A15" s="3">
        <v>999222195389699</v>
      </c>
      <c r="B15" s="1" t="s">
        <v>195</v>
      </c>
      <c r="C15" s="1" t="s">
        <v>204</v>
      </c>
      <c r="D15" s="1" t="s">
        <v>197</v>
      </c>
      <c r="E15" s="1" t="s">
        <v>205</v>
      </c>
      <c r="F15" s="1" t="s">
        <v>128</v>
      </c>
      <c r="G15" s="1" t="s">
        <v>152</v>
      </c>
      <c r="H15" s="1" t="s">
        <v>133</v>
      </c>
      <c r="I15" s="1" t="s">
        <v>206</v>
      </c>
      <c r="J15" s="1" t="s">
        <v>135</v>
      </c>
      <c r="K15" s="1" t="s">
        <v>206</v>
      </c>
      <c r="L15" s="1" t="s">
        <v>206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207</v>
      </c>
      <c r="S15" s="1" t="s">
        <v>141</v>
      </c>
      <c r="T15" s="1" t="s">
        <v>142</v>
      </c>
      <c r="U15" s="1" t="s">
        <v>143</v>
      </c>
      <c r="V15" s="1" t="s">
        <v>144</v>
      </c>
    </row>
    <row r="16" s="1" customFormat="1" spans="1:22">
      <c r="A16" s="3">
        <v>999222118219360</v>
      </c>
      <c r="B16" s="1" t="s">
        <v>208</v>
      </c>
      <c r="C16" s="1" t="s">
        <v>209</v>
      </c>
      <c r="D16" s="1" t="s">
        <v>191</v>
      </c>
      <c r="E16" s="1" t="s">
        <v>210</v>
      </c>
      <c r="F16" s="1" t="s">
        <v>171</v>
      </c>
      <c r="G16" s="1" t="s">
        <v>155</v>
      </c>
      <c r="H16" s="1" t="s">
        <v>133</v>
      </c>
      <c r="I16" s="1" t="s">
        <v>211</v>
      </c>
      <c r="J16" s="1" t="s">
        <v>135</v>
      </c>
      <c r="K16" s="1" t="s">
        <v>211</v>
      </c>
      <c r="L16" s="1" t="s">
        <v>211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139</v>
      </c>
      <c r="R16" s="1" t="s">
        <v>212</v>
      </c>
      <c r="S16" s="1" t="s">
        <v>141</v>
      </c>
      <c r="T16" s="1" t="s">
        <v>142</v>
      </c>
      <c r="U16" s="1" t="s">
        <v>143</v>
      </c>
      <c r="V16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2023-05-04T06:44:38Z</dcterms:created>
  <dcterms:modified xsi:type="dcterms:W3CDTF">2023-05-04T06:52:08Z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E7E2ADB346124769A689C3B2129685F3_12</vt:lpwstr>
  </property>
  <property fmtid="{D5CDD505-2E9C-101B-9397-08002B2CF9AE}" pid="3" name="KSOProductBuildVer">
    <vt:lpwstr>2052-11.1.0.14036</vt:lpwstr>
  </property>
</Properties>
</file>