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<sst xmlns="http://schemas.openxmlformats.org/spreadsheetml/2006/main" count="187" uniqueCount="122">
  <si>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</si>
  <si>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</si>
  <si>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</si>
  <si>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</si>
  <si>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</si>
  <si>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</si>
  <si>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</si>
  <si>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</si>
  <si>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</si>
  <si>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</si>
  <si>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</si>
  <si>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</si>
  <si>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</si>
  <si>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</si>
  <si>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</si>
  <si>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</si>
  <si>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</si>
  <si>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</si>
  <si>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</si>
  <si>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</si>
  <si>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</si>
  <si>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</si>
  <si>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</si>
  <si>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</si>
  <si>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</si>
  <si>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17920757881	</t>
  </si>
  <si>
    <t>Ctrip</t>
  </si>
  <si>
    <t>正常</t>
  </si>
  <si>
    <t>[杜马盖地]杜马格特精华酒店(Hotel Essencia Dumaguete)(15617301)</t>
  </si>
  <si>
    <t>豪华双床房&lt;2人入住&gt;&lt;不退款&gt;</t>
  </si>
  <si>
    <t>USD</t>
  </si>
  <si>
    <t>Sadava/Noel,Sadava/Noel</t>
  </si>
  <si>
    <t>CA6352230501USD-W</t>
  </si>
  <si>
    <t>未提现</t>
  </si>
  <si>
    <t>携程开票</t>
  </si>
  <si>
    <t xml:space="preserve">2547339	</t>
  </si>
  <si>
    <t xml:space="preserve">RSV-113848	</t>
  </si>
  <si>
    <t xml:space="preserve">18498348422	</t>
  </si>
  <si>
    <t>[巴厘岛]巴厘岛乌巴柯玛尼卡酒店(Komaneka at Bisma Ubud Bali)(8443701)</t>
  </si>
  <si>
    <t>一卧室泳池别墅&lt;2人入住&gt;&lt;不退款&gt;</t>
  </si>
  <si>
    <t>kim/yeonsoo</t>
  </si>
  <si>
    <t xml:space="preserve">	</t>
  </si>
  <si>
    <t xml:space="preserve">Acknowledged	</t>
  </si>
  <si>
    <t xml:space="preserve">999223710855451	</t>
  </si>
  <si>
    <t>[普吉岛]纳普芭东酒店(Nap Patong)(7071146)</t>
  </si>
  <si>
    <t>DAY DREAM DELUXE(至少连住2晚及以上)&lt;早餐&gt;</t>
  </si>
  <si>
    <t>Haramoni/Nilton</t>
  </si>
  <si>
    <t xml:space="preserve">3242450	</t>
  </si>
  <si>
    <t xml:space="preserve">-1494603299	</t>
  </si>
  <si>
    <t xml:space="preserve">999223787687409	</t>
  </si>
  <si>
    <t>[芭堤雅]芭达雅布莱顿大酒店(Brighton Grand Hotel Pattaya)(22774567)</t>
  </si>
  <si>
    <t>海洋1卧套房（带浴缸）(至少连住2晚及以上)&lt;早餐&gt;</t>
  </si>
  <si>
    <t>chen/yuanqi</t>
  </si>
  <si>
    <t xml:space="preserve">3272286	</t>
  </si>
  <si>
    <t xml:space="preserve">196116	</t>
  </si>
  <si>
    <t>，</t>
  </si>
  <si>
    <t>A230504145510481</t>
  </si>
  <si>
    <t>USD / THB 当前参考汇率: 33.795</t>
  </si>
  <si>
    <t>总计： 1589 USD/
53700.26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</si>
  <si>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</si>
  <si>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</si>
  <si>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</si>
  <si>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</si>
  <si>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</si>
  <si>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</si>
  <si>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</si>
  <si>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</si>
  <si>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</si>
  <si>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</si>
  <si>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</si>
  <si>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</si>
  <si>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</si>
  <si>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</si>
  <si>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</si>
  <si>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</si>
  <si>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</si>
  <si>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</si>
  <si>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</si>
  <si>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2023-04-17</t>
  </si>
  <si>
    <t>3242450</t>
  </si>
  <si>
    <t>纳普芭东酒店</t>
  </si>
  <si>
    <t>Haramoni Nilton</t>
  </si>
  <si>
    <t>2023-04-23</t>
  </si>
  <si>
    <t>2023-04-26</t>
  </si>
  <si>
    <t>退房日周结</t>
  </si>
  <si>
    <t>1350.19</t>
  </si>
  <si>
    <t>196.00</t>
  </si>
  <si>
    <t>0</t>
  </si>
  <si>
    <t>0.00</t>
  </si>
  <si>
    <t>携程国际直连(CIT)</t>
  </si>
  <si>
    <t>01.011176</t>
  </si>
  <si>
    <t>2023-04-17 22:56:58</t>
  </si>
  <si>
    <t>否</t>
  </si>
  <si>
    <t>CIT(Thailand) CO,. Ltd</t>
  </si>
  <si>
    <t>直连</t>
  </si>
  <si>
    <t>泰国</t>
  </si>
  <si>
    <t>2023-04-22</t>
  </si>
  <si>
    <t>3272286</t>
  </si>
  <si>
    <t>芭堤雅布赖顿大酒店</t>
  </si>
  <si>
    <t>chen yuanqi</t>
  </si>
  <si>
    <t>2023-04-24</t>
  </si>
  <si>
    <t>2023-04-27</t>
  </si>
  <si>
    <t>2736.44</t>
  </si>
  <si>
    <t>396.00</t>
  </si>
  <si>
    <t>2023-04-22 14:18:27</t>
  </si>
  <si>
    <t>2022-05-11</t>
  </si>
  <si>
    <t>2547339</t>
  </si>
  <si>
    <t>埃森西亚酒店</t>
  </si>
  <si>
    <t>Sadava Noel,Sadava Noel</t>
  </si>
  <si>
    <t>2023-04-29</t>
  </si>
  <si>
    <t>870.76</t>
  </si>
  <si>
    <t>129.00</t>
  </si>
  <si>
    <t>2022-05-11 22:35:17</t>
  </si>
  <si>
    <t>菲律宾</t>
  </si>
  <si>
    <t>2022-07-24</t>
  </si>
  <si>
    <t>2631585</t>
  </si>
  <si>
    <t>乌布比斯玛考曼卡酒店</t>
  </si>
  <si>
    <t>kim yeonsoo</t>
  </si>
  <si>
    <t>5874.10</t>
  </si>
  <si>
    <t>868.00</t>
  </si>
  <si>
    <t>2022-07-24 22:43:24</t>
  </si>
  <si>
    <t>印度尼西亚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</si>
</sst>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15</xdr:col>
      <xdr:colOff>552450</xdr:colOff>
      <xdr:row>50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1325225" cy="5114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45042</v>
      </c>
      <c r="G2" s="6">
        <v>45045</v>
      </c>
      <c r="H2" s="4">
        <v>1</v>
      </c>
      <c r="I2" s="4">
        <v>3</v>
      </c>
      <c r="J2" s="4">
        <v>3</v>
      </c>
      <c r="K2" s="4" t="s">
        <v>30</v>
      </c>
      <c r="L2" s="4">
        <v>129</v>
      </c>
      <c r="M2" s="4">
        <v>129</v>
      </c>
      <c r="N2" s="4" t="s">
        <v>31</v>
      </c>
      <c r="O2" s="4" t="s">
        <v>32</v>
      </c>
      <c r="P2" s="4" t="s">
        <v>33</v>
      </c>
      <c r="Q2" s="4">
        <v>0</v>
      </c>
      <c r="R2" s="7">
        <v>44692</v>
      </c>
      <c r="S2" s="6">
        <v>45047</v>
      </c>
      <c r="T2" s="4" t="s">
        <v>34</v>
      </c>
      <c r="U2" s="4">
        <v>129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45040</v>
      </c>
      <c r="G3" s="6">
        <v>45042</v>
      </c>
      <c r="H3" s="4">
        <v>1</v>
      </c>
      <c r="I3" s="4">
        <v>2</v>
      </c>
      <c r="J3" s="4">
        <v>2</v>
      </c>
      <c r="K3" s="4" t="s">
        <v>30</v>
      </c>
      <c r="L3" s="4">
        <v>868</v>
      </c>
      <c r="M3" s="4">
        <v>868</v>
      </c>
      <c r="N3" s="4" t="s">
        <v>40</v>
      </c>
      <c r="O3" s="4" t="s">
        <v>32</v>
      </c>
      <c r="P3" s="4" t="s">
        <v>33</v>
      </c>
      <c r="Q3" s="4">
        <v>0</v>
      </c>
      <c r="R3" s="7">
        <v>44766</v>
      </c>
      <c r="S3" s="6">
        <v>45047</v>
      </c>
      <c r="T3" s="4" t="s">
        <v>34</v>
      </c>
      <c r="U3" s="4">
        <v>868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45039</v>
      </c>
      <c r="G4" s="6">
        <v>45042</v>
      </c>
      <c r="H4" s="4">
        <v>1</v>
      </c>
      <c r="I4" s="4">
        <v>3</v>
      </c>
      <c r="J4" s="4">
        <v>3</v>
      </c>
      <c r="K4" s="4" t="s">
        <v>30</v>
      </c>
      <c r="L4" s="4">
        <v>196</v>
      </c>
      <c r="M4" s="4">
        <v>196</v>
      </c>
      <c r="N4" s="4" t="s">
        <v>46</v>
      </c>
      <c r="O4" s="4" t="s">
        <v>32</v>
      </c>
      <c r="P4" s="4" t="s">
        <v>33</v>
      </c>
      <c r="Q4" s="4">
        <v>0</v>
      </c>
      <c r="R4" s="7">
        <v>45033</v>
      </c>
      <c r="S4" s="6">
        <v>45047</v>
      </c>
      <c r="T4" s="4" t="s">
        <v>34</v>
      </c>
      <c r="U4" s="4">
        <v>196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45040</v>
      </c>
      <c r="G5" s="6">
        <v>45043</v>
      </c>
      <c r="H5" s="4">
        <v>1</v>
      </c>
      <c r="I5" s="4">
        <v>3</v>
      </c>
      <c r="J5" s="4">
        <v>3</v>
      </c>
      <c r="K5" s="4" t="s">
        <v>30</v>
      </c>
      <c r="L5" s="4">
        <v>396</v>
      </c>
      <c r="M5" s="4">
        <v>396</v>
      </c>
      <c r="N5" s="4" t="s">
        <v>52</v>
      </c>
      <c r="O5" s="4" t="s">
        <v>32</v>
      </c>
      <c r="P5" s="4" t="s">
        <v>33</v>
      </c>
      <c r="Q5" s="4">
        <v>0</v>
      </c>
      <c r="R5" s="7">
        <v>45038</v>
      </c>
      <c r="S5" s="6">
        <v>45047</v>
      </c>
      <c r="T5" s="4" t="s">
        <v>34</v>
      </c>
      <c r="U5" s="4">
        <v>396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A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17920757881</v>
      </c>
      <c r="B2" s="6">
        <v>45042</v>
      </c>
      <c r="C2" s="6">
        <v>45045</v>
      </c>
      <c r="D2" s="4">
        <v>129</v>
      </c>
      <c r="E2" s="4" t="str">
        <f>VLOOKUP(A2,HOP!A:L,12,0)</f>
        <v>129.00</v>
      </c>
      <c r="F2" s="4" t="str">
        <f>VLOOKUP(A2,HOP!A:C,3,0)</f>
        <v>2547339</v>
      </c>
      <c r="G2" s="4">
        <f>D2-E2</f>
        <v>0</v>
      </c>
      <c r="H2" s="4" t="str">
        <f>$H$1&amp;F2</f>
        <v>，2547339</v>
      </c>
      <c r="I2" s="4" t="str">
        <f>VLOOKUP(A2,HOP!A:U,21,0)</f>
        <v>直连</v>
      </c>
    </row>
    <row r="3" s="4" customFormat="1" spans="1:9">
      <c r="A3" s="5">
        <v>18498348422</v>
      </c>
      <c r="B3" s="6">
        <v>45040</v>
      </c>
      <c r="C3" s="6">
        <v>45042</v>
      </c>
      <c r="D3" s="4">
        <v>868</v>
      </c>
      <c r="E3" s="4" t="str">
        <f>VLOOKUP(A3,HOP!A:L,12,0)</f>
        <v>868.00</v>
      </c>
      <c r="F3" s="4" t="str">
        <f>VLOOKUP(A3,HOP!A:C,3,0)</f>
        <v>2631585</v>
      </c>
      <c r="G3" s="4">
        <f>D3-E3</f>
        <v>0</v>
      </c>
      <c r="H3" s="4" t="str">
        <f>$H$1&amp;F3</f>
        <v>，2631585</v>
      </c>
      <c r="I3" s="4" t="str">
        <f>VLOOKUP(A3,HOP!A:U,21,0)</f>
        <v>直连</v>
      </c>
    </row>
    <row r="4" s="4" customFormat="1" spans="1:9">
      <c r="A4" s="5">
        <v>999223710855451</v>
      </c>
      <c r="B4" s="6">
        <v>45039</v>
      </c>
      <c r="C4" s="6">
        <v>45042</v>
      </c>
      <c r="D4" s="4">
        <v>196</v>
      </c>
      <c r="E4" s="4" t="str">
        <f>VLOOKUP(A4,HOP!A:L,12,0)</f>
        <v>196.00</v>
      </c>
      <c r="F4" s="4" t="str">
        <f>VLOOKUP(A4,HOP!A:C,3,0)</f>
        <v>3242450</v>
      </c>
      <c r="G4" s="4">
        <f>D4-E4</f>
        <v>0</v>
      </c>
      <c r="H4" s="4" t="str">
        <f>$H$1&amp;F4</f>
        <v>，3242450</v>
      </c>
      <c r="I4" s="4" t="str">
        <f>VLOOKUP(A4,HOP!A:U,21,0)</f>
        <v>直连</v>
      </c>
    </row>
    <row r="5" s="4" customFormat="1" spans="1:9">
      <c r="A5" s="5">
        <v>999223787687409</v>
      </c>
      <c r="B5" s="6">
        <v>45040</v>
      </c>
      <c r="C5" s="6">
        <v>45043</v>
      </c>
      <c r="D5" s="4">
        <v>396</v>
      </c>
      <c r="E5" s="4" t="str">
        <f>VLOOKUP(A5,HOP!A:L,12,0)</f>
        <v>396.00</v>
      </c>
      <c r="F5" s="4" t="str">
        <f>VLOOKUP(A5,HOP!A:C,3,0)</f>
        <v>3272286</v>
      </c>
      <c r="G5" s="4">
        <f>D5-E5</f>
        <v>0</v>
      </c>
      <c r="H5" s="4" t="str">
        <f>$H$1&amp;F5</f>
        <v>，3272286</v>
      </c>
      <c r="I5" s="4" t="str">
        <f>VLOOKUP(A5,HOP!A:U,21,0)</f>
        <v>直连</v>
      </c>
    </row>
    <row r="7" spans="4:4">
      <c r="D7" s="4">
        <f>SUM(D2:D6)</f>
        <v>1589</v>
      </c>
    </row>
    <row r="15" spans="1:1">
      <c r="A15" s="4" t="s">
        <v>56</v>
      </c>
    </row>
    <row r="16" spans="1:1">
      <c r="A16" s="4" t="s">
        <v>57</v>
      </c>
    </row>
    <row r="17" spans="1:1">
      <c r="A17" s="4" t="s">
        <v>58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999223710855451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85</v>
      </c>
      <c r="J2" s="1" t="s">
        <v>30</v>
      </c>
      <c r="K2" s="1" t="s">
        <v>86</v>
      </c>
      <c r="L2" s="1" t="s">
        <v>86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 t="s">
        <v>95</v>
      </c>
    </row>
    <row r="3" s="1" customFormat="1" spans="1:22">
      <c r="A3" s="3">
        <v>999223787687409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84</v>
      </c>
      <c r="I3" s="1" t="s">
        <v>102</v>
      </c>
      <c r="J3" s="1" t="s">
        <v>30</v>
      </c>
      <c r="K3" s="1" t="s">
        <v>103</v>
      </c>
      <c r="L3" s="1" t="s">
        <v>103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104</v>
      </c>
      <c r="S3" s="1" t="s">
        <v>92</v>
      </c>
      <c r="T3" s="1" t="s">
        <v>93</v>
      </c>
      <c r="U3" s="1" t="s">
        <v>94</v>
      </c>
      <c r="V3" s="1" t="s">
        <v>95</v>
      </c>
    </row>
    <row r="4" s="1" customFormat="1" spans="1:22">
      <c r="A4" s="3">
        <v>17920757881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83</v>
      </c>
      <c r="G4" s="1" t="s">
        <v>109</v>
      </c>
      <c r="H4" s="1" t="s">
        <v>84</v>
      </c>
      <c r="I4" s="1" t="s">
        <v>110</v>
      </c>
      <c r="J4" s="1" t="s">
        <v>30</v>
      </c>
      <c r="K4" s="1" t="s">
        <v>111</v>
      </c>
      <c r="L4" s="1" t="s">
        <v>111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112</v>
      </c>
      <c r="S4" s="1" t="s">
        <v>92</v>
      </c>
      <c r="T4" s="1" t="s">
        <v>93</v>
      </c>
      <c r="U4" s="1" t="s">
        <v>94</v>
      </c>
      <c r="V4" s="1" t="s">
        <v>113</v>
      </c>
    </row>
    <row r="5" s="1" customFormat="1" spans="1:22">
      <c r="A5" s="3">
        <v>18498348422</v>
      </c>
      <c r="B5" s="1" t="s">
        <v>114</v>
      </c>
      <c r="C5" s="1" t="s">
        <v>115</v>
      </c>
      <c r="D5" s="1" t="s">
        <v>116</v>
      </c>
      <c r="E5" s="1" t="s">
        <v>117</v>
      </c>
      <c r="F5" s="1" t="s">
        <v>100</v>
      </c>
      <c r="G5" s="1" t="s">
        <v>83</v>
      </c>
      <c r="H5" s="1" t="s">
        <v>84</v>
      </c>
      <c r="I5" s="1" t="s">
        <v>118</v>
      </c>
      <c r="J5" s="1" t="s">
        <v>30</v>
      </c>
      <c r="K5" s="1" t="s">
        <v>119</v>
      </c>
      <c r="L5" s="1" t="s">
        <v>119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120</v>
      </c>
      <c r="S5" s="1" t="s">
        <v>92</v>
      </c>
      <c r="T5" s="1" t="s">
        <v>93</v>
      </c>
      <c r="U5" s="1" t="s">
        <v>94</v>
      </c>
      <c r="V5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2023-05-04T06:53:31Z</dcterms:created>
  <dcterms:modified xsi:type="dcterms:W3CDTF">2023-05-04T06:56:54Z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BB2F5902B77F4C64BB4FE231C8E773BA_12</vt:lpwstr>
  </property>
  <property fmtid="{D5CDD505-2E9C-101B-9397-08002B2CF9AE}" pid="3" name="KSOProductBuildVer">
    <vt:lpwstr>2052-11.1.0.14036</vt:lpwstr>
  </property>
</Properties>
</file>