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对账!$A$1:$X$28</definedName>
  </definedNames>
  <calcPr calcId="144525"/>
</workbook>
</file>

<file path=xl/sharedStrings.xml><?xml version="1.0" encoding="utf-8"?>
<sst xmlns="http://schemas.openxmlformats.org/spreadsheetml/2006/main" count="938" uniqueCount="390">
  <si>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</si>
  <si>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</si>
  <si>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</si>
  <si>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</si>
  <si>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</si>
  <si>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</si>
  <si>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</si>
  <si>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</si>
  <si>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</si>
  <si>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</si>
  <si>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</si>
  <si>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</si>
  <si>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</si>
  <si>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</si>
  <si>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</si>
  <si>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</si>
  <si>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</si>
  <si>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</si>
  <si>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</si>
  <si>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</si>
  <si>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</si>
  <si>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</si>
  <si>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</si>
  <si>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</si>
  <si>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</si>
  <si>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999223803422161	</t>
  </si>
  <si>
    <t>Ctrip</t>
  </si>
  <si>
    <t>正常</t>
  </si>
  <si>
    <t>[曼谷]曼谷素坤逸辉盛阁国际公寓(Fraser Suites Sukhumvit Bangkok)(37224148)</t>
  </si>
  <si>
    <t>一卧室行政公寓&lt;2人入住&gt;&lt;不退款&gt;</t>
  </si>
  <si>
    <t>USD</t>
  </si>
  <si>
    <t>MOWAT/TANNALIN</t>
  </si>
  <si>
    <t>CA5326230430USD</t>
  </si>
  <si>
    <t>未提现</t>
  </si>
  <si>
    <t>携程开票</t>
  </si>
  <si>
    <t xml:space="preserve">3276404	</t>
  </si>
  <si>
    <t xml:space="preserve">52592SE027204	</t>
  </si>
  <si>
    <t xml:space="preserve">999222591049328	</t>
  </si>
  <si>
    <t>[新加坡]新加坡大中酒店(Hotel Grand Central Singapore)(37207747)</t>
  </si>
  <si>
    <t>豪华双床房&lt;2人入住&gt;&lt;不退款&gt;</t>
  </si>
  <si>
    <t>LU/CHINYUAN</t>
  </si>
  <si>
    <t>CA5326230501USD</t>
  </si>
  <si>
    <t xml:space="preserve">3013567	</t>
  </si>
  <si>
    <t xml:space="preserve">1453468228	</t>
  </si>
  <si>
    <t xml:space="preserve">999223384955007	</t>
  </si>
  <si>
    <t>[曼谷]曼谷铂尔曼皇权酒店 (政府卫生认证)(Pullman Bangkok King Power)(37197346)</t>
  </si>
  <si>
    <t>豪华特大床房&lt;2人入住&gt;&lt;不退款&gt;&lt;早餐&gt;</t>
  </si>
  <si>
    <t>Siddhiphongse/Junjira</t>
  </si>
  <si>
    <t xml:space="preserve">3177969	</t>
  </si>
  <si>
    <t xml:space="preserve">	</t>
  </si>
  <si>
    <t xml:space="preserve">999223572344975	</t>
  </si>
  <si>
    <t>[薄荷岛]贝尔福度假酒店(The Bellevue Resort)(44686627)</t>
  </si>
  <si>
    <t>豪华房&lt;2人入住&gt;&lt;不退款&gt;&lt;早餐&gt;</t>
  </si>
  <si>
    <t>Gibson/Kristen</t>
  </si>
  <si>
    <t xml:space="preserve">3212765	</t>
  </si>
  <si>
    <t>取消</t>
  </si>
  <si>
    <t xml:space="preserve">999223714877018	</t>
  </si>
  <si>
    <t>[塞贝维]塞贝维Spa度假酒店(Cyberview Resort &amp; Spa)(37198805)</t>
  </si>
  <si>
    <t>高级双床房&lt;2人入住&gt;&lt;不退款&gt;</t>
  </si>
  <si>
    <t>RICHARD/MURALI</t>
  </si>
  <si>
    <t xml:space="preserve">3243306	</t>
  </si>
  <si>
    <t xml:space="preserve">-1494952420	</t>
  </si>
  <si>
    <t xml:space="preserve">999223731842877	</t>
  </si>
  <si>
    <t>[曼谷]曼谷林布兰套房酒店(Rembrandt Hotel and Suites Bangkok)(44800781)</t>
  </si>
  <si>
    <t>高级房&lt;1&gt;&lt;2人入住&gt;&lt;不退款&gt;</t>
  </si>
  <si>
    <t>BAUER/JUERGEN,SUTHITAR/PLUEMSAISAENG</t>
  </si>
  <si>
    <t xml:space="preserve">3245569	</t>
  </si>
  <si>
    <t xml:space="preserve">999223735831370	</t>
  </si>
  <si>
    <t>[库克卡克]阿帕莎拉海滨度假别墅酒店(Apsara Beachfront Resort &amp; Villa)(46601301)</t>
  </si>
  <si>
    <t>高级房&lt;2人入住&gt;&lt;不退款&gt;</t>
  </si>
  <si>
    <t>SHAIKHALEEV/ALEKSEI</t>
  </si>
  <si>
    <t xml:space="preserve">3246542	</t>
  </si>
  <si>
    <t xml:space="preserve">23802408128	</t>
  </si>
  <si>
    <t>[八打灵再也]皇家朱兰白沙罗酒店(Royale Chulan Damansara)(37225853)</t>
  </si>
  <si>
    <t>MAHROM/NORFADLI</t>
  </si>
  <si>
    <t xml:space="preserve">3275835	</t>
  </si>
  <si>
    <t xml:space="preserve">614546	</t>
  </si>
  <si>
    <t xml:space="preserve">999223817620650	</t>
  </si>
  <si>
    <t>[乔治市]槟城皇家朱兰酒店 (槟城对抗新冠肺炎认证)(Royale Chulan Penang)(37204098)</t>
  </si>
  <si>
    <t>Ismail mokhtar/Alia Shafina</t>
  </si>
  <si>
    <t xml:space="preserve">3280561	</t>
  </si>
  <si>
    <t xml:space="preserve"> 8845433	</t>
  </si>
  <si>
    <t xml:space="preserve">999223595812373	</t>
  </si>
  <si>
    <t>[库克卡克]卡塔坦尼水屋度假村(The Waters Khao Lak by Katathani)(48386867)</t>
  </si>
  <si>
    <t>上层直通泳池房&lt;2人入住&gt;&lt;不退款&gt;&lt;早餐&gt;</t>
  </si>
  <si>
    <t>kang/li,wang/yingjun</t>
  </si>
  <si>
    <t>CA5326230502USD</t>
  </si>
  <si>
    <t xml:space="preserve">3216571	</t>
  </si>
  <si>
    <t xml:space="preserve">HGUConf1491040202	</t>
  </si>
  <si>
    <t xml:space="preserve">999223684686532	</t>
  </si>
  <si>
    <t>[吉隆坡]吉隆坡四季酒店(Four Seasons Hotel Kuala Lumpur)(40721593)</t>
  </si>
  <si>
    <t>泳池园景房&lt;2人入住&gt;&lt;不退款&gt;</t>
  </si>
  <si>
    <t>ZHU/JIAYAN</t>
  </si>
  <si>
    <t xml:space="preserve">3233488	</t>
  </si>
  <si>
    <t xml:space="preserve">999223701282989	</t>
  </si>
  <si>
    <t>ZHAO/LEI,LI/XUE</t>
  </si>
  <si>
    <t xml:space="preserve">3241295	</t>
  </si>
  <si>
    <t xml:space="preserve">HGUConf1494455829	</t>
  </si>
  <si>
    <t xml:space="preserve">999223785652907	</t>
  </si>
  <si>
    <t>[芭堤雅]芭堤雅爱湾皇家巡航酒店(A-One the Royal Cruise Hotel Pattaya)(44156669)</t>
  </si>
  <si>
    <t>豪华双床房&lt;2人入住&gt;&lt;不退款&gt;&lt;早餐&gt;</t>
  </si>
  <si>
    <t>Phanphermphoon/Phetcharat,Phanphermphoon/Phetcharat,Phanphermphoon/Phetcharat,Phanphermphoon/Phetcharat</t>
  </si>
  <si>
    <t xml:space="preserve">3271179	</t>
  </si>
  <si>
    <t xml:space="preserve">999222250499082	</t>
  </si>
  <si>
    <t>[曼谷]曼谷假日酒店 (政府卫生认证)(Holiday Inn Bangkok, an IHG Hotel)(37196085)</t>
  </si>
  <si>
    <t>标准房&lt;2人入住&gt;&lt;不退款&gt;</t>
  </si>
  <si>
    <t>CHANG/SHIHYI,LO/CHUN HUNG</t>
  </si>
  <si>
    <t>CA5326230503USD</t>
  </si>
  <si>
    <t xml:space="preserve">2958256	</t>
  </si>
  <si>
    <t xml:space="preserve">29967485	</t>
  </si>
  <si>
    <t xml:space="preserve">999223378987307	</t>
  </si>
  <si>
    <t>[清迈]清迈安纳塔拉度假酒店(Anantara Chiang Mai Resort)(44800312)</t>
  </si>
  <si>
    <t>豪华江景房&lt;2人入住&gt;&lt;不退款&gt;&lt;早餐&gt;</t>
  </si>
  <si>
    <t>Zhang/Qian</t>
  </si>
  <si>
    <t xml:space="preserve">3177254	</t>
  </si>
  <si>
    <t xml:space="preserve">999223431191132	</t>
  </si>
  <si>
    <t>[曼谷]隆齐格兰德中心点酒店 (政府卫生认证)(Grande Centre Point Hotel Ploenchit (SHA Plus+))(37207258)</t>
  </si>
  <si>
    <t>高级阳台房&lt;2人入住&gt;&lt;不退款&gt;</t>
  </si>
  <si>
    <t>CHUNG/YEE TING,NG/WAN KIT</t>
  </si>
  <si>
    <t xml:space="preserve">3187016	</t>
  </si>
  <si>
    <t xml:space="preserve">23437519260	</t>
  </si>
  <si>
    <t>[釜山]釜山乐华兹酒店(Lavalse Hotel Busan)(44791845)</t>
  </si>
  <si>
    <t>标准海景双床房&lt;2人入住&gt;&lt;不退款&gt;</t>
  </si>
  <si>
    <t>Cho/Daesik,Park/Seoyee</t>
  </si>
  <si>
    <t xml:space="preserve">3188610	</t>
  </si>
  <si>
    <t xml:space="preserve">999223571407800	</t>
  </si>
  <si>
    <t>[曼谷]Quarter 拉普罗酒店 - UHG(The Quarter Ladprao by Uhg)(39650633)</t>
  </si>
  <si>
    <t>高级特大床房&lt;2人入住&gt;&lt;不退款&gt;</t>
  </si>
  <si>
    <t>maleeratana/natvadee,maleeratana/natvadee</t>
  </si>
  <si>
    <t xml:space="preserve">3212523	</t>
  </si>
  <si>
    <t xml:space="preserve">-1490114365	</t>
  </si>
  <si>
    <t xml:space="preserve">999223711179525	</t>
  </si>
  <si>
    <t>[釜山]斯坦福酒店釜山(Stanford Hotel Busan)(37237621)</t>
  </si>
  <si>
    <t>标准大床房&lt;2人入住&gt;&lt;不退款&gt;</t>
  </si>
  <si>
    <t>CHI/CHIHYI</t>
  </si>
  <si>
    <t xml:space="preserve">3242516	</t>
  </si>
  <si>
    <t xml:space="preserve">23844067	</t>
  </si>
  <si>
    <t xml:space="preserve">999223871518749	</t>
  </si>
  <si>
    <t>[乔治市]槟城乔治敦图恩酒店(Tune Hotel Georgetown Penang)(39035338)</t>
  </si>
  <si>
    <t>大床房（无窗）1&lt;2人入住&gt;&lt;不退款&gt;</t>
  </si>
  <si>
    <t>Suhaimi/Nur Asilah</t>
  </si>
  <si>
    <t xml:space="preserve">3295342	</t>
  </si>
  <si>
    <t xml:space="preserve">-1499438110	</t>
  </si>
  <si>
    <t xml:space="preserve">999222260416361	</t>
  </si>
  <si>
    <t>高级双床房&lt;1&gt;&lt;2人入住&gt;&lt;不退款&gt;&lt;早餐&gt;</t>
  </si>
  <si>
    <t>Yee/Arnold,Yee/Arnold</t>
  </si>
  <si>
    <t>CA5326230504USD</t>
  </si>
  <si>
    <t xml:space="preserve">2960410	</t>
  </si>
  <si>
    <t xml:space="preserve">20148213	</t>
  </si>
  <si>
    <t xml:space="preserve">999223483801378	</t>
  </si>
  <si>
    <t>[马六甲]马六甲假日酒店(Holiday Inn Melaka, an IHG Hotel)(37209463)</t>
  </si>
  <si>
    <t>马六甲景豪华特大床房&lt;2人入住&gt;&lt;不退款&gt;&lt;早餐&gt;</t>
  </si>
  <si>
    <t>HUANG/SHIMIN</t>
  </si>
  <si>
    <t xml:space="preserve">3197232	</t>
  </si>
  <si>
    <t xml:space="preserve">999223811243461	</t>
  </si>
  <si>
    <t>泳池园景特大床房&lt;2人入住&gt;&lt;不退款&gt;&lt;早餐&gt;</t>
  </si>
  <si>
    <t>HALIM/AHMAD SYAHIR</t>
  </si>
  <si>
    <t xml:space="preserve">3278108	</t>
  </si>
  <si>
    <t xml:space="preserve">3194405	</t>
  </si>
  <si>
    <t xml:space="preserve">999223887962203	</t>
  </si>
  <si>
    <t>Wijaya/Andry</t>
  </si>
  <si>
    <t xml:space="preserve">3299117	</t>
  </si>
  <si>
    <t xml:space="preserve">3195251	</t>
  </si>
  <si>
    <t xml:space="preserve">999223899221729	</t>
  </si>
  <si>
    <t>[曼谷]曼谷奇迹大酒店(Miracle Grand Convention Hotel)(37229130)</t>
  </si>
  <si>
    <t>豪华双人床房&lt;2人入住&gt;&lt;不退款&gt;</t>
  </si>
  <si>
    <t>suwannasak/kritkaran,suwannasak/kritkaran</t>
  </si>
  <si>
    <t xml:space="preserve">3301832	</t>
  </si>
  <si>
    <t xml:space="preserve">570132-3	</t>
  </si>
  <si>
    <t xml:space="preserve">999223900892853	</t>
  </si>
  <si>
    <t>phetdong/chatchaphonwanich,phetdong/chatchaphonwanich</t>
  </si>
  <si>
    <t xml:space="preserve">3302255	</t>
  </si>
  <si>
    <t xml:space="preserve">570170	</t>
  </si>
  <si>
    <t xml:space="preserve">999223905516389	</t>
  </si>
  <si>
    <t>[曼谷]曼谷科伦酒店(Column Bangkok Hotel)(37209596)</t>
  </si>
  <si>
    <t>行政一室房&lt;2人入住&gt;&lt;不退款&gt;</t>
  </si>
  <si>
    <t>dinning/pim,dinning/pim</t>
  </si>
  <si>
    <t xml:space="preserve">3304034	</t>
  </si>
  <si>
    <t xml:space="preserve">115656	</t>
  </si>
  <si>
    <t>，</t>
  </si>
  <si>
    <t>A230504150550481</t>
  </si>
  <si>
    <t>A230504150645481</t>
  </si>
  <si>
    <t>USD / HKD 当前参考汇率: 7.84955</t>
  </si>
  <si>
    <t>总计：6719 USD/
52741.13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</si>
  <si>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</si>
  <si>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</si>
  <si>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</si>
  <si>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</si>
  <si>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</si>
  <si>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</si>
  <si>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</si>
  <si>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</si>
  <si>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</si>
  <si>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</si>
  <si>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</si>
  <si>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</si>
  <si>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</si>
  <si>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</si>
  <si>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</si>
  <si>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</si>
  <si>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</si>
  <si>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</si>
  <si>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</si>
  <si>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2023-04-29</t>
  </si>
  <si>
    <t>3304034</t>
  </si>
  <si>
    <t>科伦曼谷酒店</t>
  </si>
  <si>
    <t>dinning pim,dinning pim</t>
  </si>
  <si>
    <t>2023-05-01</t>
  </si>
  <si>
    <t>退房日周结</t>
  </si>
  <si>
    <t>1261.86</t>
  </si>
  <si>
    <t>182.00</t>
  </si>
  <si>
    <t>0</t>
  </si>
  <si>
    <t>0.00</t>
  </si>
  <si>
    <t>携程盛景国际直连</t>
  </si>
  <si>
    <t>01.010677</t>
  </si>
  <si>
    <t>2023-04-29 12:01:07</t>
  </si>
  <si>
    <t>否</t>
  </si>
  <si>
    <t>汇智国际旅游发展有限公司</t>
  </si>
  <si>
    <t>直采</t>
  </si>
  <si>
    <t>泰国</t>
  </si>
  <si>
    <t>2023-04-28</t>
  </si>
  <si>
    <t>3302255</t>
  </si>
  <si>
    <t>奇迹大酒店</t>
  </si>
  <si>
    <t>phetdong chatchaphonwanich,phetdong chatchaphonwanich</t>
  </si>
  <si>
    <t>2023-04-30</t>
  </si>
  <si>
    <t>319.46</t>
  </si>
  <si>
    <t>46.00</t>
  </si>
  <si>
    <t>2023-04-28 22:25:49</t>
  </si>
  <si>
    <t>3301832</t>
  </si>
  <si>
    <t>suwannasak kritkaran,suwannasak kritkaran</t>
  </si>
  <si>
    <t>638.92</t>
  </si>
  <si>
    <t>92.00</t>
  </si>
  <si>
    <t>2023-04-28 20:21:54</t>
  </si>
  <si>
    <t>3299117</t>
  </si>
  <si>
    <t>吉隆坡四季酒店</t>
  </si>
  <si>
    <t>Wijaya Andry</t>
  </si>
  <si>
    <t>5153.04</t>
  </si>
  <si>
    <t>742.00</t>
  </si>
  <si>
    <t>2023-04-28 08:41:57</t>
  </si>
  <si>
    <t>马来西亚</t>
  </si>
  <si>
    <t>2023-04-27</t>
  </si>
  <si>
    <t>3295342</t>
  </si>
  <si>
    <t>槟城市途恩酒店</t>
  </si>
  <si>
    <t>Suhaimi Nur Asilah</t>
  </si>
  <si>
    <t>180.49</t>
  </si>
  <si>
    <t>26.00</t>
  </si>
  <si>
    <t>2023-04-27 11:55:58</t>
  </si>
  <si>
    <t>直连</t>
  </si>
  <si>
    <t>2023-04-24</t>
  </si>
  <si>
    <t>3280561</t>
  </si>
  <si>
    <t>槟城皇家朱兰酒店</t>
  </si>
  <si>
    <t>Ismail mokhtar Alia Shafina</t>
  </si>
  <si>
    <t>801.47</t>
  </si>
  <si>
    <t>116.00</t>
  </si>
  <si>
    <t>2023-04-24 10:53:52</t>
  </si>
  <si>
    <t>2023-04-23</t>
  </si>
  <si>
    <t>3278108</t>
  </si>
  <si>
    <t>HALIM AHMAD SYAHIR</t>
  </si>
  <si>
    <t>1423.30</t>
  </si>
  <si>
    <t>206.00</t>
  </si>
  <si>
    <t>2023-04-24 09:22:23</t>
  </si>
  <si>
    <t>3276404</t>
  </si>
  <si>
    <t>曼谷素坤逸辉盛阁酒店</t>
  </si>
  <si>
    <t>MOWAT TANNALIN</t>
  </si>
  <si>
    <t>2023-04-26</t>
  </si>
  <si>
    <t>787.65</t>
  </si>
  <si>
    <t>114.00</t>
  </si>
  <si>
    <t>2023-04-23 14:43:53</t>
  </si>
  <si>
    <t>3275835</t>
  </si>
  <si>
    <t>吉隆坡白沙罗皇家朱兰酒店</t>
  </si>
  <si>
    <t>MAHROM NORFADLI</t>
  </si>
  <si>
    <t>2023-04-23 14:49:03</t>
  </si>
  <si>
    <t>2023-04-22</t>
  </si>
  <si>
    <t>3271179</t>
  </si>
  <si>
    <t>芭堤雅爱湾皇家巡航酒店 (SHA Extra Plus)</t>
  </si>
  <si>
    <t>Phanphermphoon Phetcharat,Phanphermphoon Phetcharat,Phanphermphoon Phetcharat,Phanphermphoon Phetcharat</t>
  </si>
  <si>
    <t>1520.24</t>
  </si>
  <si>
    <t>220.00</t>
  </si>
  <si>
    <t>2023-04-22 10:25:20</t>
  </si>
  <si>
    <t>2023-04-19</t>
  </si>
  <si>
    <t>3246542</t>
  </si>
  <si>
    <t>阿帕莎拉海滨度假别墅酒店</t>
  </si>
  <si>
    <t>SHAIKHALEEV ALEKSEI</t>
  </si>
  <si>
    <t>2023-04-25</t>
  </si>
  <si>
    <t>847.93</t>
  </si>
  <si>
    <t>123.00</t>
  </si>
  <si>
    <t>2023-04-19 13:17:26</t>
  </si>
  <si>
    <t>3245569</t>
  </si>
  <si>
    <t>曼谷瑞博朗得酒店</t>
  </si>
  <si>
    <t>BAUER JUERGEN,SUTHITAR PLUEMSAISAENG</t>
  </si>
  <si>
    <t>282.64</t>
  </si>
  <si>
    <t>41.00</t>
  </si>
  <si>
    <t>2023-04-19 11:04:27</t>
  </si>
  <si>
    <t>2023-04-18</t>
  </si>
  <si>
    <t>3243306</t>
  </si>
  <si>
    <t>塞贝维温泉度假酒店</t>
  </si>
  <si>
    <t>RICHARD MURALI</t>
  </si>
  <si>
    <t>358.76</t>
  </si>
  <si>
    <t>52.00</t>
  </si>
  <si>
    <t>2023-04-18 09:56:10</t>
  </si>
  <si>
    <t>2023-04-17</t>
  </si>
  <si>
    <t>3242516</t>
  </si>
  <si>
    <t>釜山斯坦福酒店</t>
  </si>
  <si>
    <t>CHI CHIHYI</t>
  </si>
  <si>
    <t>1777.28</t>
  </si>
  <si>
    <t>258.00</t>
  </si>
  <si>
    <t>2023-04-17 23:13:25</t>
  </si>
  <si>
    <t>韩国</t>
  </si>
  <si>
    <t>3241295</t>
  </si>
  <si>
    <t>卡塔坦尼水屋度假村(SHA Extra Plus)</t>
  </si>
  <si>
    <t>ZHAO LEI,LI XUE</t>
  </si>
  <si>
    <t>344.44</t>
  </si>
  <si>
    <t>50.00</t>
  </si>
  <si>
    <t>2023-04-17 16:03:51</t>
  </si>
  <si>
    <t>2023-04-16</t>
  </si>
  <si>
    <t>3233488</t>
  </si>
  <si>
    <t>ZHU JIAYAN</t>
  </si>
  <si>
    <t>1391.52</t>
  </si>
  <si>
    <t>202.00</t>
  </si>
  <si>
    <t>2023-04-16 16:14:30</t>
  </si>
  <si>
    <t>2023-04-11</t>
  </si>
  <si>
    <t>3216571</t>
  </si>
  <si>
    <t>kang li,wang yingjun</t>
  </si>
  <si>
    <t>724.78</t>
  </si>
  <si>
    <t>105.00</t>
  </si>
  <si>
    <t>2023-04-11 16:19:04</t>
  </si>
  <si>
    <t>2023-04-10</t>
  </si>
  <si>
    <t>3212523</t>
  </si>
  <si>
    <t>Quarter 拉普罗酒店 - UHG</t>
  </si>
  <si>
    <t>maleeratana natvadee,maleeratana natvadee</t>
  </si>
  <si>
    <t>447.66</t>
  </si>
  <si>
    <t>65.00</t>
  </si>
  <si>
    <t>2023-04-10 00:25:25</t>
  </si>
  <si>
    <t>2023-04-04</t>
  </si>
  <si>
    <t>3197232</t>
  </si>
  <si>
    <t>马六甲假日酒店</t>
  </si>
  <si>
    <t>HUANG SHIMIN</t>
  </si>
  <si>
    <t>586.19</t>
  </si>
  <si>
    <t>85.00</t>
  </si>
  <si>
    <t>2023-04-04 14:34:38</t>
  </si>
  <si>
    <t>2023-04-01</t>
  </si>
  <si>
    <t>3188610</t>
  </si>
  <si>
    <t>拉瓦尔斯酒店</t>
  </si>
  <si>
    <t>Cho Daesik,Park Seoyee</t>
  </si>
  <si>
    <t>950.71</t>
  </si>
  <si>
    <t>138.00</t>
  </si>
  <si>
    <t>2023-04-03 17:22:39</t>
  </si>
  <si>
    <t>2023-03-31</t>
  </si>
  <si>
    <t>3187016</t>
  </si>
  <si>
    <t>曼谷奔齐中心大酒店</t>
  </si>
  <si>
    <t>CHUNG YEE TING,NG WAN KIT</t>
  </si>
  <si>
    <t>1675.05</t>
  </si>
  <si>
    <t>243.00</t>
  </si>
  <si>
    <t>2023-03-31 18:17:01</t>
  </si>
  <si>
    <t>2023-03-28</t>
  </si>
  <si>
    <t>3177969</t>
  </si>
  <si>
    <t>曼谷铂尔曼皇权酒店</t>
  </si>
  <si>
    <t>Siddhiphongse Junjira</t>
  </si>
  <si>
    <t>917.73</t>
  </si>
  <si>
    <t>133.00</t>
  </si>
  <si>
    <t>2023-03-28 17:03:18</t>
  </si>
  <si>
    <t>3177254</t>
  </si>
  <si>
    <t>清迈安纳塔拉度假酒店</t>
  </si>
  <si>
    <t>Zhang Qian</t>
  </si>
  <si>
    <t>3712.31</t>
  </si>
  <si>
    <t>538.00</t>
  </si>
  <si>
    <t>2023-03-28 10:19:02</t>
  </si>
  <si>
    <t>2023-02-08</t>
  </si>
  <si>
    <t>3013567</t>
  </si>
  <si>
    <t>新加坡大中酒店</t>
  </si>
  <si>
    <t>LU CHINYUAN</t>
  </si>
  <si>
    <t>3636.54</t>
  </si>
  <si>
    <t>534.00</t>
  </si>
  <si>
    <t>2023-02-08 10:38:07</t>
  </si>
  <si>
    <t>新加坡</t>
  </si>
  <si>
    <t>2023-01-18</t>
  </si>
  <si>
    <t>2960410</t>
  </si>
  <si>
    <t>贝尔福度假酒店</t>
  </si>
  <si>
    <t>Yee Arnold,Yee Arnold</t>
  </si>
  <si>
    <t>3151.44</t>
  </si>
  <si>
    <t>464.00</t>
  </si>
  <si>
    <t>2023-01-18 17:57:19</t>
  </si>
  <si>
    <t>菲律宾</t>
  </si>
  <si>
    <t>2023-01-17</t>
  </si>
  <si>
    <t>2958256</t>
  </si>
  <si>
    <t>曼谷假日酒店 (SHA Extra Plus)</t>
  </si>
  <si>
    <t>CHANG SHIHYI,LO CHUN HUNG</t>
  </si>
  <si>
    <t>12338.63</t>
  </si>
  <si>
    <t>1828.00</t>
  </si>
  <si>
    <t>2023-01-17 22:31:56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</si>
</sst>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38</xdr:row>
      <xdr:rowOff>0</xdr:rowOff>
    </xdr:from>
    <xdr:to>
      <xdr:col>15</xdr:col>
      <xdr:colOff>180975</xdr:colOff>
      <xdr:row>69</xdr:row>
      <xdr:rowOff>47625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6343650"/>
          <a:ext cx="10982325" cy="53625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29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45042</v>
      </c>
      <c r="G2" s="6">
        <v>45043</v>
      </c>
      <c r="H2" s="4">
        <v>1</v>
      </c>
      <c r="I2" s="4">
        <v>1</v>
      </c>
      <c r="J2" s="4">
        <v>1</v>
      </c>
      <c r="K2" s="4" t="s">
        <v>30</v>
      </c>
      <c r="L2" s="4">
        <v>114</v>
      </c>
      <c r="M2" s="4">
        <v>114</v>
      </c>
      <c r="N2" s="4" t="s">
        <v>31</v>
      </c>
      <c r="O2" s="4" t="s">
        <v>32</v>
      </c>
      <c r="P2" s="4" t="s">
        <v>33</v>
      </c>
      <c r="Q2" s="4">
        <v>0</v>
      </c>
      <c r="R2" s="7">
        <v>45039</v>
      </c>
      <c r="S2" s="6">
        <v>45046</v>
      </c>
      <c r="T2" s="4" t="s">
        <v>34</v>
      </c>
      <c r="U2" s="4">
        <v>114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45041</v>
      </c>
      <c r="G3" s="6">
        <v>45044</v>
      </c>
      <c r="H3" s="4">
        <v>1</v>
      </c>
      <c r="I3" s="4">
        <v>3</v>
      </c>
      <c r="J3" s="4">
        <v>3</v>
      </c>
      <c r="K3" s="4" t="s">
        <v>30</v>
      </c>
      <c r="L3" s="4">
        <v>534</v>
      </c>
      <c r="M3" s="4">
        <v>534</v>
      </c>
      <c r="N3" s="4" t="s">
        <v>40</v>
      </c>
      <c r="O3" s="4" t="s">
        <v>41</v>
      </c>
      <c r="P3" s="4" t="s">
        <v>33</v>
      </c>
      <c r="Q3" s="4">
        <v>0</v>
      </c>
      <c r="R3" s="7">
        <v>44965</v>
      </c>
      <c r="S3" s="6">
        <v>45047</v>
      </c>
      <c r="T3" s="4" t="s">
        <v>34</v>
      </c>
      <c r="U3" s="4">
        <v>534</v>
      </c>
      <c r="V3" s="4">
        <v>0</v>
      </c>
      <c r="W3" s="4">
        <v>0</v>
      </c>
      <c r="X3" s="4" t="s">
        <v>42</v>
      </c>
      <c r="Y3" s="4" t="s">
        <v>43</v>
      </c>
    </row>
    <row r="4" s="4" customFormat="1" spans="1:25">
      <c r="A4" s="4" t="s">
        <v>44</v>
      </c>
      <c r="B4" s="4" t="s">
        <v>26</v>
      </c>
      <c r="C4" s="4" t="s">
        <v>27</v>
      </c>
      <c r="D4" s="4" t="s">
        <v>45</v>
      </c>
      <c r="E4" s="4" t="s">
        <v>46</v>
      </c>
      <c r="F4" s="6">
        <v>45043</v>
      </c>
      <c r="G4" s="6">
        <v>45044</v>
      </c>
      <c r="H4" s="4">
        <v>1</v>
      </c>
      <c r="I4" s="4">
        <v>1</v>
      </c>
      <c r="J4" s="4">
        <v>1</v>
      </c>
      <c r="K4" s="4" t="s">
        <v>30</v>
      </c>
      <c r="L4" s="4">
        <v>133</v>
      </c>
      <c r="M4" s="4">
        <v>133</v>
      </c>
      <c r="N4" s="4" t="s">
        <v>47</v>
      </c>
      <c r="O4" s="4" t="s">
        <v>41</v>
      </c>
      <c r="P4" s="4" t="s">
        <v>33</v>
      </c>
      <c r="Q4" s="4">
        <v>0</v>
      </c>
      <c r="R4" s="7">
        <v>45013</v>
      </c>
      <c r="S4" s="6">
        <v>45047</v>
      </c>
      <c r="T4" s="4" t="s">
        <v>34</v>
      </c>
      <c r="U4" s="4">
        <v>133</v>
      </c>
      <c r="V4" s="4">
        <v>0</v>
      </c>
      <c r="W4" s="4">
        <v>0</v>
      </c>
      <c r="X4" s="4" t="s">
        <v>48</v>
      </c>
      <c r="Y4" s="4" t="s">
        <v>49</v>
      </c>
    </row>
    <row r="5" s="4" customFormat="1" spans="1:25">
      <c r="A5" s="4" t="s">
        <v>50</v>
      </c>
      <c r="B5" s="4" t="s">
        <v>26</v>
      </c>
      <c r="C5" s="4" t="s">
        <v>27</v>
      </c>
      <c r="D5" s="4" t="s">
        <v>51</v>
      </c>
      <c r="E5" s="4" t="s">
        <v>52</v>
      </c>
      <c r="F5" s="6">
        <v>45039</v>
      </c>
      <c r="G5" s="6">
        <v>45044</v>
      </c>
      <c r="H5" s="4">
        <v>1</v>
      </c>
      <c r="I5" s="4">
        <v>5</v>
      </c>
      <c r="J5" s="4">
        <v>5</v>
      </c>
      <c r="K5" s="4" t="s">
        <v>30</v>
      </c>
      <c r="L5" s="4">
        <v>781</v>
      </c>
      <c r="M5" s="4">
        <v>781</v>
      </c>
      <c r="N5" s="4" t="s">
        <v>53</v>
      </c>
      <c r="O5" s="4" t="s">
        <v>41</v>
      </c>
      <c r="P5" s="4" t="s">
        <v>33</v>
      </c>
      <c r="Q5" s="4">
        <v>0</v>
      </c>
      <c r="R5" s="7">
        <v>45026</v>
      </c>
      <c r="S5" s="6">
        <v>45047</v>
      </c>
      <c r="T5" s="4" t="s">
        <v>34</v>
      </c>
      <c r="U5" s="4">
        <v>781</v>
      </c>
      <c r="V5" s="4">
        <v>0</v>
      </c>
      <c r="W5" s="4">
        <v>0</v>
      </c>
      <c r="X5" s="4" t="s">
        <v>54</v>
      </c>
      <c r="Y5" s="4" t="s">
        <v>49</v>
      </c>
    </row>
    <row r="6" s="4" customFormat="1" spans="1:25">
      <c r="A6" s="4" t="s">
        <v>50</v>
      </c>
      <c r="B6" s="4" t="s">
        <v>26</v>
      </c>
      <c r="C6" s="4" t="s">
        <v>55</v>
      </c>
      <c r="D6" s="4" t="s">
        <v>51</v>
      </c>
      <c r="E6" s="4" t="s">
        <v>52</v>
      </c>
      <c r="F6" s="6">
        <v>45039</v>
      </c>
      <c r="G6" s="6">
        <v>45044</v>
      </c>
      <c r="H6" s="4">
        <v>1</v>
      </c>
      <c r="I6" s="4">
        <v>5</v>
      </c>
      <c r="J6" s="4">
        <v>5</v>
      </c>
      <c r="K6" s="4" t="s">
        <v>30</v>
      </c>
      <c r="L6" s="4">
        <v>-781</v>
      </c>
      <c r="M6" s="4">
        <v>-781</v>
      </c>
      <c r="N6" s="4" t="s">
        <v>53</v>
      </c>
      <c r="O6" s="4" t="s">
        <v>41</v>
      </c>
      <c r="P6" s="4" t="s">
        <v>33</v>
      </c>
      <c r="Q6" s="4">
        <v>0</v>
      </c>
      <c r="R6" s="7">
        <v>45026</v>
      </c>
      <c r="S6" s="6">
        <v>45047</v>
      </c>
      <c r="T6" s="4" t="s">
        <v>34</v>
      </c>
      <c r="U6" s="4">
        <v>-781</v>
      </c>
      <c r="V6" s="4">
        <v>0</v>
      </c>
      <c r="W6" s="4">
        <v>0</v>
      </c>
      <c r="X6" s="4" t="s">
        <v>54</v>
      </c>
      <c r="Y6" s="4" t="s">
        <v>49</v>
      </c>
    </row>
    <row r="7" s="4" customFormat="1" spans="1:25">
      <c r="A7" s="4" t="s">
        <v>56</v>
      </c>
      <c r="B7" s="4" t="s">
        <v>26</v>
      </c>
      <c r="C7" s="4" t="s">
        <v>27</v>
      </c>
      <c r="D7" s="4" t="s">
        <v>57</v>
      </c>
      <c r="E7" s="4" t="s">
        <v>58</v>
      </c>
      <c r="F7" s="6">
        <v>45043</v>
      </c>
      <c r="G7" s="6">
        <v>45044</v>
      </c>
      <c r="H7" s="4">
        <v>1</v>
      </c>
      <c r="I7" s="4">
        <v>1</v>
      </c>
      <c r="J7" s="4">
        <v>1</v>
      </c>
      <c r="K7" s="4" t="s">
        <v>30</v>
      </c>
      <c r="L7" s="4">
        <v>52</v>
      </c>
      <c r="M7" s="4">
        <v>52</v>
      </c>
      <c r="N7" s="4" t="s">
        <v>59</v>
      </c>
      <c r="O7" s="4" t="s">
        <v>41</v>
      </c>
      <c r="P7" s="4" t="s">
        <v>33</v>
      </c>
      <c r="Q7" s="4">
        <v>0</v>
      </c>
      <c r="R7" s="7">
        <v>45034</v>
      </c>
      <c r="S7" s="6">
        <v>45047</v>
      </c>
      <c r="T7" s="4" t="s">
        <v>34</v>
      </c>
      <c r="U7" s="4">
        <v>52</v>
      </c>
      <c r="V7" s="4">
        <v>0</v>
      </c>
      <c r="W7" s="4">
        <v>0</v>
      </c>
      <c r="X7" s="4" t="s">
        <v>60</v>
      </c>
      <c r="Y7" s="4" t="s">
        <v>61</v>
      </c>
    </row>
    <row r="8" s="4" customFormat="1" spans="1:25">
      <c r="A8" s="4" t="s">
        <v>62</v>
      </c>
      <c r="B8" s="4" t="s">
        <v>26</v>
      </c>
      <c r="C8" s="4" t="s">
        <v>27</v>
      </c>
      <c r="D8" s="4" t="s">
        <v>63</v>
      </c>
      <c r="E8" s="4" t="s">
        <v>64</v>
      </c>
      <c r="F8" s="6">
        <v>45043</v>
      </c>
      <c r="G8" s="6">
        <v>45044</v>
      </c>
      <c r="H8" s="4">
        <v>1</v>
      </c>
      <c r="I8" s="4">
        <v>1</v>
      </c>
      <c r="J8" s="4">
        <v>1</v>
      </c>
      <c r="K8" s="4" t="s">
        <v>30</v>
      </c>
      <c r="L8" s="4">
        <v>41</v>
      </c>
      <c r="M8" s="4">
        <v>41</v>
      </c>
      <c r="N8" s="4" t="s">
        <v>65</v>
      </c>
      <c r="O8" s="4" t="s">
        <v>41</v>
      </c>
      <c r="P8" s="4" t="s">
        <v>33</v>
      </c>
      <c r="Q8" s="4">
        <v>0</v>
      </c>
      <c r="R8" s="7">
        <v>45035</v>
      </c>
      <c r="S8" s="6">
        <v>45047</v>
      </c>
      <c r="T8" s="4" t="s">
        <v>34</v>
      </c>
      <c r="U8" s="4">
        <v>41</v>
      </c>
      <c r="V8" s="4">
        <v>0</v>
      </c>
      <c r="W8" s="4">
        <v>0</v>
      </c>
      <c r="X8" s="4" t="s">
        <v>66</v>
      </c>
      <c r="Y8" s="4" t="s">
        <v>49</v>
      </c>
    </row>
    <row r="9" s="4" customFormat="1" spans="1:25">
      <c r="A9" s="4" t="s">
        <v>67</v>
      </c>
      <c r="B9" s="4" t="s">
        <v>26</v>
      </c>
      <c r="C9" s="4" t="s">
        <v>27</v>
      </c>
      <c r="D9" s="4" t="s">
        <v>68</v>
      </c>
      <c r="E9" s="4" t="s">
        <v>69</v>
      </c>
      <c r="F9" s="6">
        <v>45041</v>
      </c>
      <c r="G9" s="6">
        <v>45044</v>
      </c>
      <c r="H9" s="4">
        <v>1</v>
      </c>
      <c r="I9" s="4">
        <v>3</v>
      </c>
      <c r="J9" s="4">
        <v>3</v>
      </c>
      <c r="K9" s="4" t="s">
        <v>30</v>
      </c>
      <c r="L9" s="4">
        <v>123</v>
      </c>
      <c r="M9" s="4">
        <v>123</v>
      </c>
      <c r="N9" s="4" t="s">
        <v>70</v>
      </c>
      <c r="O9" s="4" t="s">
        <v>41</v>
      </c>
      <c r="P9" s="4" t="s">
        <v>33</v>
      </c>
      <c r="Q9" s="4">
        <v>0</v>
      </c>
      <c r="R9" s="7">
        <v>45035</v>
      </c>
      <c r="S9" s="6">
        <v>45047</v>
      </c>
      <c r="T9" s="4" t="s">
        <v>34</v>
      </c>
      <c r="U9" s="4">
        <v>123</v>
      </c>
      <c r="V9" s="4">
        <v>0</v>
      </c>
      <c r="W9" s="4">
        <v>0</v>
      </c>
      <c r="X9" s="4" t="s">
        <v>71</v>
      </c>
      <c r="Y9" s="4" t="s">
        <v>49</v>
      </c>
    </row>
    <row r="10" s="4" customFormat="1" spans="1:25">
      <c r="A10" s="4" t="s">
        <v>72</v>
      </c>
      <c r="B10" s="4" t="s">
        <v>26</v>
      </c>
      <c r="C10" s="4" t="s">
        <v>27</v>
      </c>
      <c r="D10" s="4" t="s">
        <v>73</v>
      </c>
      <c r="E10" s="4" t="s">
        <v>69</v>
      </c>
      <c r="F10" s="6">
        <v>45042</v>
      </c>
      <c r="G10" s="6">
        <v>45044</v>
      </c>
      <c r="H10" s="4">
        <v>1</v>
      </c>
      <c r="I10" s="4">
        <v>2</v>
      </c>
      <c r="J10" s="4">
        <v>2</v>
      </c>
      <c r="K10" s="4" t="s">
        <v>30</v>
      </c>
      <c r="L10" s="4">
        <v>116</v>
      </c>
      <c r="M10" s="4">
        <v>116</v>
      </c>
      <c r="N10" s="4" t="s">
        <v>74</v>
      </c>
      <c r="O10" s="4" t="s">
        <v>41</v>
      </c>
      <c r="P10" s="4" t="s">
        <v>33</v>
      </c>
      <c r="Q10" s="4">
        <v>0</v>
      </c>
      <c r="R10" s="7">
        <v>45039</v>
      </c>
      <c r="S10" s="6">
        <v>45047</v>
      </c>
      <c r="T10" s="4" t="s">
        <v>34</v>
      </c>
      <c r="U10" s="4">
        <v>116</v>
      </c>
      <c r="V10" s="4">
        <v>0</v>
      </c>
      <c r="W10" s="4">
        <v>0</v>
      </c>
      <c r="X10" s="4" t="s">
        <v>75</v>
      </c>
      <c r="Y10" s="4" t="s">
        <v>76</v>
      </c>
    </row>
    <row r="11" s="4" customFormat="1" spans="1:26">
      <c r="A11" s="4" t="s">
        <v>77</v>
      </c>
      <c r="B11" s="4" t="s">
        <v>26</v>
      </c>
      <c r="C11" s="4" t="s">
        <v>27</v>
      </c>
      <c r="D11" s="4" t="s">
        <v>78</v>
      </c>
      <c r="E11" s="4" t="s">
        <v>69</v>
      </c>
      <c r="F11" s="6">
        <v>45043</v>
      </c>
      <c r="G11" s="6">
        <v>45044</v>
      </c>
      <c r="H11" s="4">
        <v>2</v>
      </c>
      <c r="I11" s="4">
        <v>1</v>
      </c>
      <c r="J11" s="4">
        <v>2</v>
      </c>
      <c r="K11" s="4" t="s">
        <v>30</v>
      </c>
      <c r="L11" s="4">
        <v>116</v>
      </c>
      <c r="M11" s="4">
        <v>116</v>
      </c>
      <c r="N11" s="4" t="s">
        <v>79</v>
      </c>
      <c r="O11" s="4" t="s">
        <v>41</v>
      </c>
      <c r="P11" s="4" t="s">
        <v>33</v>
      </c>
      <c r="Q11" s="4">
        <v>0</v>
      </c>
      <c r="R11" s="7">
        <v>45040</v>
      </c>
      <c r="S11" s="6">
        <v>45047</v>
      </c>
      <c r="T11" s="4" t="s">
        <v>34</v>
      </c>
      <c r="U11" s="4">
        <v>116</v>
      </c>
      <c r="V11" s="4">
        <v>0</v>
      </c>
      <c r="W11" s="4">
        <v>0</v>
      </c>
      <c r="X11" s="4" t="s">
        <v>80</v>
      </c>
      <c r="Y11" s="4">
        <v>8845432</v>
      </c>
      <c r="Z11" s="4" t="s">
        <v>81</v>
      </c>
    </row>
    <row r="12" s="4" customFormat="1" spans="1:25">
      <c r="A12" s="4" t="s">
        <v>82</v>
      </c>
      <c r="B12" s="4" t="s">
        <v>26</v>
      </c>
      <c r="C12" s="4" t="s">
        <v>27</v>
      </c>
      <c r="D12" s="4" t="s">
        <v>83</v>
      </c>
      <c r="E12" s="4" t="s">
        <v>84</v>
      </c>
      <c r="F12" s="6">
        <v>45043</v>
      </c>
      <c r="G12" s="6">
        <v>45045</v>
      </c>
      <c r="H12" s="4">
        <v>1</v>
      </c>
      <c r="I12" s="4">
        <v>2</v>
      </c>
      <c r="J12" s="4">
        <v>2</v>
      </c>
      <c r="K12" s="4" t="s">
        <v>30</v>
      </c>
      <c r="L12" s="4">
        <v>105</v>
      </c>
      <c r="M12" s="4">
        <v>105</v>
      </c>
      <c r="N12" s="4" t="s">
        <v>85</v>
      </c>
      <c r="O12" s="4" t="s">
        <v>86</v>
      </c>
      <c r="P12" s="4" t="s">
        <v>33</v>
      </c>
      <c r="Q12" s="4">
        <v>0</v>
      </c>
      <c r="R12" s="7">
        <v>45027</v>
      </c>
      <c r="S12" s="6">
        <v>45048</v>
      </c>
      <c r="T12" s="4" t="s">
        <v>34</v>
      </c>
      <c r="U12" s="4">
        <v>105</v>
      </c>
      <c r="V12" s="4">
        <v>0</v>
      </c>
      <c r="W12" s="4">
        <v>0</v>
      </c>
      <c r="X12" s="4" t="s">
        <v>87</v>
      </c>
      <c r="Y12" s="4" t="s">
        <v>88</v>
      </c>
    </row>
    <row r="13" s="4" customFormat="1" spans="1:25">
      <c r="A13" s="4" t="s">
        <v>89</v>
      </c>
      <c r="B13" s="4" t="s">
        <v>26</v>
      </c>
      <c r="C13" s="4" t="s">
        <v>27</v>
      </c>
      <c r="D13" s="4" t="s">
        <v>90</v>
      </c>
      <c r="E13" s="4" t="s">
        <v>91</v>
      </c>
      <c r="F13" s="6">
        <v>45044</v>
      </c>
      <c r="G13" s="6">
        <v>45045</v>
      </c>
      <c r="H13" s="4">
        <v>1</v>
      </c>
      <c r="I13" s="4">
        <v>1</v>
      </c>
      <c r="J13" s="4">
        <v>1</v>
      </c>
      <c r="K13" s="4" t="s">
        <v>30</v>
      </c>
      <c r="L13" s="4">
        <v>202</v>
      </c>
      <c r="M13" s="4">
        <v>202</v>
      </c>
      <c r="N13" s="4" t="s">
        <v>92</v>
      </c>
      <c r="O13" s="4" t="s">
        <v>86</v>
      </c>
      <c r="P13" s="4" t="s">
        <v>33</v>
      </c>
      <c r="Q13" s="4">
        <v>0</v>
      </c>
      <c r="R13" s="7">
        <v>45032</v>
      </c>
      <c r="S13" s="6">
        <v>45048</v>
      </c>
      <c r="T13" s="4" t="s">
        <v>34</v>
      </c>
      <c r="U13" s="4">
        <v>202</v>
      </c>
      <c r="V13" s="4">
        <v>0</v>
      </c>
      <c r="W13" s="4">
        <v>0</v>
      </c>
      <c r="X13" s="4" t="s">
        <v>93</v>
      </c>
      <c r="Y13" s="4" t="s">
        <v>49</v>
      </c>
    </row>
    <row r="14" s="4" customFormat="1" spans="1:25">
      <c r="A14" s="4" t="s">
        <v>94</v>
      </c>
      <c r="B14" s="4" t="s">
        <v>26</v>
      </c>
      <c r="C14" s="4" t="s">
        <v>27</v>
      </c>
      <c r="D14" s="4" t="s">
        <v>83</v>
      </c>
      <c r="E14" s="4" t="s">
        <v>84</v>
      </c>
      <c r="F14" s="6">
        <v>45044</v>
      </c>
      <c r="G14" s="6">
        <v>45045</v>
      </c>
      <c r="H14" s="4">
        <v>1</v>
      </c>
      <c r="I14" s="4">
        <v>1</v>
      </c>
      <c r="J14" s="4">
        <v>1</v>
      </c>
      <c r="K14" s="4" t="s">
        <v>30</v>
      </c>
      <c r="L14" s="4">
        <v>50</v>
      </c>
      <c r="M14" s="4">
        <v>50</v>
      </c>
      <c r="N14" s="4" t="s">
        <v>95</v>
      </c>
      <c r="O14" s="4" t="s">
        <v>86</v>
      </c>
      <c r="P14" s="4" t="s">
        <v>33</v>
      </c>
      <c r="Q14" s="4">
        <v>0</v>
      </c>
      <c r="R14" s="7">
        <v>45033</v>
      </c>
      <c r="S14" s="6">
        <v>45048</v>
      </c>
      <c r="T14" s="4" t="s">
        <v>34</v>
      </c>
      <c r="U14" s="4">
        <v>50</v>
      </c>
      <c r="V14" s="4">
        <v>0</v>
      </c>
      <c r="W14" s="4">
        <v>0</v>
      </c>
      <c r="X14" s="4" t="s">
        <v>96</v>
      </c>
      <c r="Y14" s="4" t="s">
        <v>97</v>
      </c>
    </row>
    <row r="15" s="4" customFormat="1" spans="1:25">
      <c r="A15" s="4" t="s">
        <v>98</v>
      </c>
      <c r="B15" s="4" t="s">
        <v>26</v>
      </c>
      <c r="C15" s="4" t="s">
        <v>27</v>
      </c>
      <c r="D15" s="4" t="s">
        <v>99</v>
      </c>
      <c r="E15" s="4" t="s">
        <v>100</v>
      </c>
      <c r="F15" s="6">
        <v>45043</v>
      </c>
      <c r="G15" s="6">
        <v>45045</v>
      </c>
      <c r="H15" s="4">
        <v>2</v>
      </c>
      <c r="I15" s="4">
        <v>2</v>
      </c>
      <c r="J15" s="4">
        <v>4</v>
      </c>
      <c r="K15" s="4" t="s">
        <v>30</v>
      </c>
      <c r="L15" s="4">
        <v>220</v>
      </c>
      <c r="M15" s="4">
        <v>220</v>
      </c>
      <c r="N15" s="4" t="s">
        <v>101</v>
      </c>
      <c r="O15" s="4" t="s">
        <v>86</v>
      </c>
      <c r="P15" s="4" t="s">
        <v>33</v>
      </c>
      <c r="Q15" s="4">
        <v>0</v>
      </c>
      <c r="R15" s="7">
        <v>45038</v>
      </c>
      <c r="S15" s="6">
        <v>45048</v>
      </c>
      <c r="T15" s="4" t="s">
        <v>34</v>
      </c>
      <c r="U15" s="4">
        <v>220</v>
      </c>
      <c r="V15" s="4">
        <v>0</v>
      </c>
      <c r="W15" s="4">
        <v>0</v>
      </c>
      <c r="X15" s="4" t="s">
        <v>102</v>
      </c>
      <c r="Y15" s="4" t="s">
        <v>49</v>
      </c>
    </row>
    <row r="16" s="4" customFormat="1" spans="1:26">
      <c r="A16" s="4" t="s">
        <v>103</v>
      </c>
      <c r="B16" s="4" t="s">
        <v>26</v>
      </c>
      <c r="C16" s="4" t="s">
        <v>27</v>
      </c>
      <c r="D16" s="4" t="s">
        <v>104</v>
      </c>
      <c r="E16" s="4" t="s">
        <v>105</v>
      </c>
      <c r="F16" s="6">
        <v>45038</v>
      </c>
      <c r="G16" s="6">
        <v>45046</v>
      </c>
      <c r="H16" s="4">
        <v>2</v>
      </c>
      <c r="I16" s="4">
        <v>8</v>
      </c>
      <c r="J16" s="4">
        <v>16</v>
      </c>
      <c r="K16" s="4" t="s">
        <v>30</v>
      </c>
      <c r="L16" s="4">
        <v>1828</v>
      </c>
      <c r="M16" s="4">
        <v>1828</v>
      </c>
      <c r="N16" s="4" t="s">
        <v>106</v>
      </c>
      <c r="O16" s="4" t="s">
        <v>107</v>
      </c>
      <c r="P16" s="4" t="s">
        <v>33</v>
      </c>
      <c r="Q16" s="4">
        <v>0</v>
      </c>
      <c r="R16" s="7">
        <v>44943</v>
      </c>
      <c r="S16" s="6">
        <v>45049</v>
      </c>
      <c r="T16" s="4" t="s">
        <v>34</v>
      </c>
      <c r="U16" s="4">
        <v>1828</v>
      </c>
      <c r="V16" s="4">
        <v>0</v>
      </c>
      <c r="W16" s="4">
        <v>0</v>
      </c>
      <c r="X16" s="4" t="s">
        <v>108</v>
      </c>
      <c r="Y16" s="4">
        <v>46759929</v>
      </c>
      <c r="Z16" s="4" t="s">
        <v>109</v>
      </c>
    </row>
    <row r="17" s="4" customFormat="1" spans="1:25">
      <c r="A17" s="4" t="s">
        <v>110</v>
      </c>
      <c r="B17" s="4" t="s">
        <v>26</v>
      </c>
      <c r="C17" s="4" t="s">
        <v>27</v>
      </c>
      <c r="D17" s="4" t="s">
        <v>111</v>
      </c>
      <c r="E17" s="4" t="s">
        <v>112</v>
      </c>
      <c r="F17" s="6">
        <v>45044</v>
      </c>
      <c r="G17" s="6">
        <v>45046</v>
      </c>
      <c r="H17" s="4">
        <v>1</v>
      </c>
      <c r="I17" s="4">
        <v>2</v>
      </c>
      <c r="J17" s="4">
        <v>2</v>
      </c>
      <c r="K17" s="4" t="s">
        <v>30</v>
      </c>
      <c r="L17" s="4">
        <v>538</v>
      </c>
      <c r="M17" s="4">
        <v>538</v>
      </c>
      <c r="N17" s="4" t="s">
        <v>113</v>
      </c>
      <c r="O17" s="4" t="s">
        <v>107</v>
      </c>
      <c r="P17" s="4" t="s">
        <v>33</v>
      </c>
      <c r="Q17" s="4">
        <v>0</v>
      </c>
      <c r="R17" s="7">
        <v>45013</v>
      </c>
      <c r="S17" s="6">
        <v>45049</v>
      </c>
      <c r="T17" s="4" t="s">
        <v>34</v>
      </c>
      <c r="U17" s="4">
        <v>538</v>
      </c>
      <c r="V17" s="4">
        <v>0</v>
      </c>
      <c r="W17" s="4">
        <v>0</v>
      </c>
      <c r="X17" s="4" t="s">
        <v>114</v>
      </c>
      <c r="Y17" s="4" t="s">
        <v>49</v>
      </c>
    </row>
    <row r="18" s="4" customFormat="1" spans="1:25">
      <c r="A18" s="4" t="s">
        <v>115</v>
      </c>
      <c r="B18" s="4" t="s">
        <v>26</v>
      </c>
      <c r="C18" s="4" t="s">
        <v>27</v>
      </c>
      <c r="D18" s="4" t="s">
        <v>116</v>
      </c>
      <c r="E18" s="4" t="s">
        <v>117</v>
      </c>
      <c r="F18" s="6">
        <v>45043</v>
      </c>
      <c r="G18" s="6">
        <v>45046</v>
      </c>
      <c r="H18" s="4">
        <v>1</v>
      </c>
      <c r="I18" s="4">
        <v>3</v>
      </c>
      <c r="J18" s="4">
        <v>3</v>
      </c>
      <c r="K18" s="4" t="s">
        <v>30</v>
      </c>
      <c r="L18" s="4">
        <v>243</v>
      </c>
      <c r="M18" s="4">
        <v>243</v>
      </c>
      <c r="N18" s="4" t="s">
        <v>118</v>
      </c>
      <c r="O18" s="4" t="s">
        <v>107</v>
      </c>
      <c r="P18" s="4" t="s">
        <v>33</v>
      </c>
      <c r="Q18" s="4">
        <v>0</v>
      </c>
      <c r="R18" s="7">
        <v>45016</v>
      </c>
      <c r="S18" s="6">
        <v>45049</v>
      </c>
      <c r="T18" s="4" t="s">
        <v>34</v>
      </c>
      <c r="U18" s="4">
        <v>243</v>
      </c>
      <c r="V18" s="4">
        <v>0</v>
      </c>
      <c r="W18" s="4">
        <v>0</v>
      </c>
      <c r="X18" s="4" t="s">
        <v>119</v>
      </c>
      <c r="Y18" s="4" t="s">
        <v>49</v>
      </c>
    </row>
    <row r="19" s="4" customFormat="1" spans="1:25">
      <c r="A19" s="4" t="s">
        <v>120</v>
      </c>
      <c r="B19" s="4" t="s">
        <v>26</v>
      </c>
      <c r="C19" s="4" t="s">
        <v>27</v>
      </c>
      <c r="D19" s="4" t="s">
        <v>121</v>
      </c>
      <c r="E19" s="4" t="s">
        <v>122</v>
      </c>
      <c r="F19" s="6">
        <v>45045</v>
      </c>
      <c r="G19" s="6">
        <v>45046</v>
      </c>
      <c r="H19" s="4">
        <v>1</v>
      </c>
      <c r="I19" s="4">
        <v>1</v>
      </c>
      <c r="J19" s="4">
        <v>1</v>
      </c>
      <c r="K19" s="4" t="s">
        <v>30</v>
      </c>
      <c r="L19" s="4">
        <v>138</v>
      </c>
      <c r="M19" s="4">
        <v>138</v>
      </c>
      <c r="N19" s="4" t="s">
        <v>123</v>
      </c>
      <c r="O19" s="4" t="s">
        <v>107</v>
      </c>
      <c r="P19" s="4" t="s">
        <v>33</v>
      </c>
      <c r="Q19" s="4">
        <v>0</v>
      </c>
      <c r="R19" s="7">
        <v>45017</v>
      </c>
      <c r="S19" s="6">
        <v>45049</v>
      </c>
      <c r="T19" s="4" t="s">
        <v>34</v>
      </c>
      <c r="U19" s="4">
        <v>138</v>
      </c>
      <c r="V19" s="4">
        <v>0</v>
      </c>
      <c r="W19" s="4">
        <v>0</v>
      </c>
      <c r="X19" s="4" t="s">
        <v>124</v>
      </c>
      <c r="Y19" s="4" t="s">
        <v>49</v>
      </c>
    </row>
    <row r="20" s="4" customFormat="1" spans="1:25">
      <c r="A20" s="4" t="s">
        <v>125</v>
      </c>
      <c r="B20" s="4" t="s">
        <v>26</v>
      </c>
      <c r="C20" s="4" t="s">
        <v>27</v>
      </c>
      <c r="D20" s="4" t="s">
        <v>126</v>
      </c>
      <c r="E20" s="4" t="s">
        <v>127</v>
      </c>
      <c r="F20" s="6">
        <v>45045</v>
      </c>
      <c r="G20" s="6">
        <v>45046</v>
      </c>
      <c r="H20" s="4">
        <v>1</v>
      </c>
      <c r="I20" s="4">
        <v>1</v>
      </c>
      <c r="J20" s="4">
        <v>1</v>
      </c>
      <c r="K20" s="4" t="s">
        <v>30</v>
      </c>
      <c r="L20" s="4">
        <v>65</v>
      </c>
      <c r="M20" s="4">
        <v>65</v>
      </c>
      <c r="N20" s="4" t="s">
        <v>128</v>
      </c>
      <c r="O20" s="4" t="s">
        <v>107</v>
      </c>
      <c r="P20" s="4" t="s">
        <v>33</v>
      </c>
      <c r="Q20" s="4">
        <v>0</v>
      </c>
      <c r="R20" s="7">
        <v>45026</v>
      </c>
      <c r="S20" s="6">
        <v>45049</v>
      </c>
      <c r="T20" s="4" t="s">
        <v>34</v>
      </c>
      <c r="U20" s="4">
        <v>65</v>
      </c>
      <c r="V20" s="4">
        <v>0</v>
      </c>
      <c r="W20" s="4">
        <v>0</v>
      </c>
      <c r="X20" s="4" t="s">
        <v>129</v>
      </c>
      <c r="Y20" s="4" t="s">
        <v>130</v>
      </c>
    </row>
    <row r="21" s="4" customFormat="1" spans="1:25">
      <c r="A21" s="4" t="s">
        <v>131</v>
      </c>
      <c r="B21" s="4" t="s">
        <v>26</v>
      </c>
      <c r="C21" s="4" t="s">
        <v>27</v>
      </c>
      <c r="D21" s="4" t="s">
        <v>132</v>
      </c>
      <c r="E21" s="4" t="s">
        <v>133</v>
      </c>
      <c r="F21" s="6">
        <v>45043</v>
      </c>
      <c r="G21" s="6">
        <v>45046</v>
      </c>
      <c r="H21" s="4">
        <v>1</v>
      </c>
      <c r="I21" s="4">
        <v>3</v>
      </c>
      <c r="J21" s="4">
        <v>3</v>
      </c>
      <c r="K21" s="4" t="s">
        <v>30</v>
      </c>
      <c r="L21" s="4">
        <v>258</v>
      </c>
      <c r="M21" s="4">
        <v>258</v>
      </c>
      <c r="N21" s="4" t="s">
        <v>134</v>
      </c>
      <c r="O21" s="4" t="s">
        <v>107</v>
      </c>
      <c r="P21" s="4" t="s">
        <v>33</v>
      </c>
      <c r="Q21" s="4">
        <v>0</v>
      </c>
      <c r="R21" s="7">
        <v>45033</v>
      </c>
      <c r="S21" s="6">
        <v>45049</v>
      </c>
      <c r="T21" s="4" t="s">
        <v>34</v>
      </c>
      <c r="U21" s="4">
        <v>258</v>
      </c>
      <c r="V21" s="4">
        <v>0</v>
      </c>
      <c r="W21" s="4">
        <v>0</v>
      </c>
      <c r="X21" s="4" t="s">
        <v>135</v>
      </c>
      <c r="Y21" s="4" t="s">
        <v>136</v>
      </c>
    </row>
    <row r="22" s="4" customFormat="1" spans="1:25">
      <c r="A22" s="4" t="s">
        <v>137</v>
      </c>
      <c r="B22" s="4" t="s">
        <v>26</v>
      </c>
      <c r="C22" s="4" t="s">
        <v>27</v>
      </c>
      <c r="D22" s="4" t="s">
        <v>138</v>
      </c>
      <c r="E22" s="4" t="s">
        <v>139</v>
      </c>
      <c r="F22" s="6">
        <v>45045</v>
      </c>
      <c r="G22" s="6">
        <v>45046</v>
      </c>
      <c r="H22" s="4">
        <v>1</v>
      </c>
      <c r="I22" s="4">
        <v>1</v>
      </c>
      <c r="J22" s="4">
        <v>1</v>
      </c>
      <c r="K22" s="4" t="s">
        <v>30</v>
      </c>
      <c r="L22" s="4">
        <v>26</v>
      </c>
      <c r="M22" s="4">
        <v>26</v>
      </c>
      <c r="N22" s="4" t="s">
        <v>140</v>
      </c>
      <c r="O22" s="4" t="s">
        <v>107</v>
      </c>
      <c r="P22" s="4" t="s">
        <v>33</v>
      </c>
      <c r="Q22" s="4">
        <v>0</v>
      </c>
      <c r="R22" s="7">
        <v>45043</v>
      </c>
      <c r="S22" s="6">
        <v>45049</v>
      </c>
      <c r="T22" s="4" t="s">
        <v>34</v>
      </c>
      <c r="U22" s="4">
        <v>26</v>
      </c>
      <c r="V22" s="4">
        <v>0</v>
      </c>
      <c r="W22" s="4">
        <v>0</v>
      </c>
      <c r="X22" s="4" t="s">
        <v>141</v>
      </c>
      <c r="Y22" s="4" t="s">
        <v>142</v>
      </c>
    </row>
    <row r="23" s="4" customFormat="1" spans="1:25">
      <c r="A23" s="4" t="s">
        <v>143</v>
      </c>
      <c r="B23" s="4" t="s">
        <v>26</v>
      </c>
      <c r="C23" s="4" t="s">
        <v>27</v>
      </c>
      <c r="D23" s="4" t="s">
        <v>51</v>
      </c>
      <c r="E23" s="4" t="s">
        <v>144</v>
      </c>
      <c r="F23" s="6">
        <v>45043</v>
      </c>
      <c r="G23" s="6">
        <v>45047</v>
      </c>
      <c r="H23" s="4">
        <v>1</v>
      </c>
      <c r="I23" s="4">
        <v>4</v>
      </c>
      <c r="J23" s="4">
        <v>4</v>
      </c>
      <c r="K23" s="4" t="s">
        <v>30</v>
      </c>
      <c r="L23" s="4">
        <v>464</v>
      </c>
      <c r="M23" s="4">
        <v>464</v>
      </c>
      <c r="N23" s="4" t="s">
        <v>145</v>
      </c>
      <c r="O23" s="4" t="s">
        <v>146</v>
      </c>
      <c r="P23" s="4" t="s">
        <v>33</v>
      </c>
      <c r="Q23" s="4">
        <v>0</v>
      </c>
      <c r="R23" s="7">
        <v>44944</v>
      </c>
      <c r="S23" s="6">
        <v>45050</v>
      </c>
      <c r="T23" s="4" t="s">
        <v>34</v>
      </c>
      <c r="U23" s="4">
        <v>464</v>
      </c>
      <c r="V23" s="4">
        <v>0</v>
      </c>
      <c r="W23" s="4">
        <v>0</v>
      </c>
      <c r="X23" s="4" t="s">
        <v>147</v>
      </c>
      <c r="Y23" s="4" t="s">
        <v>148</v>
      </c>
    </row>
    <row r="24" s="4" customFormat="1" spans="1:25">
      <c r="A24" s="4" t="s">
        <v>149</v>
      </c>
      <c r="B24" s="4" t="s">
        <v>26</v>
      </c>
      <c r="C24" s="4" t="s">
        <v>27</v>
      </c>
      <c r="D24" s="4" t="s">
        <v>150</v>
      </c>
      <c r="E24" s="4" t="s">
        <v>151</v>
      </c>
      <c r="F24" s="6">
        <v>45046</v>
      </c>
      <c r="G24" s="6">
        <v>45047</v>
      </c>
      <c r="H24" s="4">
        <v>1</v>
      </c>
      <c r="I24" s="4">
        <v>1</v>
      </c>
      <c r="J24" s="4">
        <v>1</v>
      </c>
      <c r="K24" s="4" t="s">
        <v>30</v>
      </c>
      <c r="L24" s="4">
        <v>85</v>
      </c>
      <c r="M24" s="4">
        <v>85</v>
      </c>
      <c r="N24" s="4" t="s">
        <v>152</v>
      </c>
      <c r="O24" s="4" t="s">
        <v>146</v>
      </c>
      <c r="P24" s="4" t="s">
        <v>33</v>
      </c>
      <c r="Q24" s="4">
        <v>0</v>
      </c>
      <c r="R24" s="7">
        <v>45020</v>
      </c>
      <c r="S24" s="6">
        <v>45050</v>
      </c>
      <c r="T24" s="4" t="s">
        <v>34</v>
      </c>
      <c r="U24" s="4">
        <v>85</v>
      </c>
      <c r="V24" s="4">
        <v>0</v>
      </c>
      <c r="W24" s="4">
        <v>0</v>
      </c>
      <c r="X24" s="4" t="s">
        <v>153</v>
      </c>
      <c r="Y24" s="4" t="s">
        <v>49</v>
      </c>
    </row>
    <row r="25" s="4" customFormat="1" spans="1:25">
      <c r="A25" s="4" t="s">
        <v>154</v>
      </c>
      <c r="B25" s="4" t="s">
        <v>26</v>
      </c>
      <c r="C25" s="4" t="s">
        <v>27</v>
      </c>
      <c r="D25" s="4" t="s">
        <v>90</v>
      </c>
      <c r="E25" s="4" t="s">
        <v>155</v>
      </c>
      <c r="F25" s="6">
        <v>45046</v>
      </c>
      <c r="G25" s="6">
        <v>45047</v>
      </c>
      <c r="H25" s="4">
        <v>1</v>
      </c>
      <c r="I25" s="4">
        <v>1</v>
      </c>
      <c r="J25" s="4">
        <v>1</v>
      </c>
      <c r="K25" s="4" t="s">
        <v>30</v>
      </c>
      <c r="L25" s="4">
        <v>206</v>
      </c>
      <c r="M25" s="4">
        <v>206</v>
      </c>
      <c r="N25" s="4" t="s">
        <v>156</v>
      </c>
      <c r="O25" s="4" t="s">
        <v>146</v>
      </c>
      <c r="P25" s="4" t="s">
        <v>33</v>
      </c>
      <c r="Q25" s="4">
        <v>0</v>
      </c>
      <c r="R25" s="7">
        <v>45039</v>
      </c>
      <c r="S25" s="6">
        <v>45050</v>
      </c>
      <c r="T25" s="4" t="s">
        <v>34</v>
      </c>
      <c r="U25" s="4">
        <v>206</v>
      </c>
      <c r="V25" s="4">
        <v>0</v>
      </c>
      <c r="W25" s="4">
        <v>0</v>
      </c>
      <c r="X25" s="4" t="s">
        <v>157</v>
      </c>
      <c r="Y25" s="4" t="s">
        <v>158</v>
      </c>
    </row>
    <row r="26" s="4" customFormat="1" spans="1:25">
      <c r="A26" s="4" t="s">
        <v>159</v>
      </c>
      <c r="B26" s="4" t="s">
        <v>26</v>
      </c>
      <c r="C26" s="4" t="s">
        <v>27</v>
      </c>
      <c r="D26" s="4" t="s">
        <v>90</v>
      </c>
      <c r="E26" s="4" t="s">
        <v>155</v>
      </c>
      <c r="F26" s="6">
        <v>45044</v>
      </c>
      <c r="G26" s="6">
        <v>45047</v>
      </c>
      <c r="H26" s="4">
        <v>1</v>
      </c>
      <c r="I26" s="4">
        <v>3</v>
      </c>
      <c r="J26" s="4">
        <v>3</v>
      </c>
      <c r="K26" s="4" t="s">
        <v>30</v>
      </c>
      <c r="L26" s="4">
        <v>742</v>
      </c>
      <c r="M26" s="4">
        <v>742</v>
      </c>
      <c r="N26" s="4" t="s">
        <v>160</v>
      </c>
      <c r="O26" s="4" t="s">
        <v>146</v>
      </c>
      <c r="P26" s="4" t="s">
        <v>33</v>
      </c>
      <c r="Q26" s="4">
        <v>0</v>
      </c>
      <c r="R26" s="7">
        <v>45044</v>
      </c>
      <c r="S26" s="6">
        <v>45050</v>
      </c>
      <c r="T26" s="4" t="s">
        <v>34</v>
      </c>
      <c r="U26" s="4">
        <v>742</v>
      </c>
      <c r="V26" s="4">
        <v>0</v>
      </c>
      <c r="W26" s="4">
        <v>0</v>
      </c>
      <c r="X26" s="4" t="s">
        <v>161</v>
      </c>
      <c r="Y26" s="4" t="s">
        <v>162</v>
      </c>
    </row>
    <row r="27" s="4" customFormat="1" spans="1:25">
      <c r="A27" s="4" t="s">
        <v>163</v>
      </c>
      <c r="B27" s="4" t="s">
        <v>26</v>
      </c>
      <c r="C27" s="4" t="s">
        <v>27</v>
      </c>
      <c r="D27" s="4" t="s">
        <v>164</v>
      </c>
      <c r="E27" s="4" t="s">
        <v>165</v>
      </c>
      <c r="F27" s="6">
        <v>45046</v>
      </c>
      <c r="G27" s="6">
        <v>45047</v>
      </c>
      <c r="H27" s="4">
        <v>2</v>
      </c>
      <c r="I27" s="4">
        <v>1</v>
      </c>
      <c r="J27" s="4">
        <v>2</v>
      </c>
      <c r="K27" s="4" t="s">
        <v>30</v>
      </c>
      <c r="L27" s="4">
        <v>92</v>
      </c>
      <c r="M27" s="4">
        <v>92</v>
      </c>
      <c r="N27" s="4" t="s">
        <v>166</v>
      </c>
      <c r="O27" s="4" t="s">
        <v>146</v>
      </c>
      <c r="P27" s="4" t="s">
        <v>33</v>
      </c>
      <c r="Q27" s="4">
        <v>0</v>
      </c>
      <c r="R27" s="7">
        <v>45044</v>
      </c>
      <c r="S27" s="6">
        <v>45050</v>
      </c>
      <c r="T27" s="4" t="s">
        <v>34</v>
      </c>
      <c r="U27" s="4">
        <v>92</v>
      </c>
      <c r="V27" s="4">
        <v>0</v>
      </c>
      <c r="W27" s="4">
        <v>0</v>
      </c>
      <c r="X27" s="4" t="s">
        <v>167</v>
      </c>
      <c r="Y27" s="4" t="s">
        <v>168</v>
      </c>
    </row>
    <row r="28" s="4" customFormat="1" spans="1:25">
      <c r="A28" s="4" t="s">
        <v>169</v>
      </c>
      <c r="B28" s="4" t="s">
        <v>26</v>
      </c>
      <c r="C28" s="4" t="s">
        <v>27</v>
      </c>
      <c r="D28" s="4" t="s">
        <v>164</v>
      </c>
      <c r="E28" s="4" t="s">
        <v>165</v>
      </c>
      <c r="F28" s="6">
        <v>45046</v>
      </c>
      <c r="G28" s="6">
        <v>45047</v>
      </c>
      <c r="H28" s="4">
        <v>1</v>
      </c>
      <c r="I28" s="4">
        <v>1</v>
      </c>
      <c r="J28" s="4">
        <v>1</v>
      </c>
      <c r="K28" s="4" t="s">
        <v>30</v>
      </c>
      <c r="L28" s="4">
        <v>46</v>
      </c>
      <c r="M28" s="4">
        <v>46</v>
      </c>
      <c r="N28" s="4" t="s">
        <v>170</v>
      </c>
      <c r="O28" s="4" t="s">
        <v>146</v>
      </c>
      <c r="P28" s="4" t="s">
        <v>33</v>
      </c>
      <c r="Q28" s="4">
        <v>0</v>
      </c>
      <c r="R28" s="7">
        <v>45044</v>
      </c>
      <c r="S28" s="6">
        <v>45050</v>
      </c>
      <c r="T28" s="4" t="s">
        <v>34</v>
      </c>
      <c r="U28" s="4">
        <v>46</v>
      </c>
      <c r="V28" s="4">
        <v>0</v>
      </c>
      <c r="W28" s="4">
        <v>0</v>
      </c>
      <c r="X28" s="4" t="s">
        <v>171</v>
      </c>
      <c r="Y28" s="4" t="s">
        <v>172</v>
      </c>
    </row>
    <row r="29" s="4" customFormat="1" spans="1:25">
      <c r="A29" s="4" t="s">
        <v>173</v>
      </c>
      <c r="B29" s="4" t="s">
        <v>26</v>
      </c>
      <c r="C29" s="4" t="s">
        <v>27</v>
      </c>
      <c r="D29" s="4" t="s">
        <v>174</v>
      </c>
      <c r="E29" s="4" t="s">
        <v>175</v>
      </c>
      <c r="F29" s="6">
        <v>45045</v>
      </c>
      <c r="G29" s="6">
        <v>45047</v>
      </c>
      <c r="H29" s="4">
        <v>1</v>
      </c>
      <c r="I29" s="4">
        <v>2</v>
      </c>
      <c r="J29" s="4">
        <v>2</v>
      </c>
      <c r="K29" s="4" t="s">
        <v>30</v>
      </c>
      <c r="L29" s="4">
        <v>182</v>
      </c>
      <c r="M29" s="4">
        <v>182</v>
      </c>
      <c r="N29" s="4" t="s">
        <v>176</v>
      </c>
      <c r="O29" s="4" t="s">
        <v>146</v>
      </c>
      <c r="P29" s="4" t="s">
        <v>33</v>
      </c>
      <c r="Q29" s="4">
        <v>0</v>
      </c>
      <c r="R29" s="7">
        <v>45045</v>
      </c>
      <c r="S29" s="6">
        <v>45050</v>
      </c>
      <c r="T29" s="4" t="s">
        <v>34</v>
      </c>
      <c r="U29" s="4">
        <v>182</v>
      </c>
      <c r="V29" s="4">
        <v>0</v>
      </c>
      <c r="W29" s="4">
        <v>0</v>
      </c>
      <c r="X29" s="4" t="s">
        <v>177</v>
      </c>
      <c r="Y29" s="4" t="s">
        <v>178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37"/>
  <sheetViews>
    <sheetView tabSelected="1" workbookViewId="0">
      <selection activeCell="A34" sqref="A34:D37"/>
    </sheetView>
  </sheetViews>
  <sheetFormatPr defaultColWidth="9" defaultRowHeight="13.5"/>
  <cols>
    <col min="1" max="1" width="12.625" style="4"/>
    <col min="2" max="3" width="10.375" style="4"/>
    <col min="4" max="4" width="9.375" style="4"/>
    <col min="5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179</v>
      </c>
    </row>
    <row r="2" s="4" customFormat="1" spans="1:9">
      <c r="A2" s="5">
        <v>999223803422161</v>
      </c>
      <c r="B2" s="6">
        <v>45042</v>
      </c>
      <c r="C2" s="6">
        <v>45043</v>
      </c>
      <c r="D2" s="4">
        <v>114</v>
      </c>
      <c r="E2" s="4" t="str">
        <f>VLOOKUP(A2,HOP!A:L,12,0)</f>
        <v>114.00</v>
      </c>
      <c r="F2" s="4" t="str">
        <f>VLOOKUP(A2,HOP!A:C,3,0)</f>
        <v>3276404</v>
      </c>
      <c r="G2" s="4">
        <f>D2-E2</f>
        <v>0</v>
      </c>
      <c r="H2" s="4" t="str">
        <f>$H$1&amp;F2</f>
        <v>，3276404</v>
      </c>
      <c r="I2" s="4" t="str">
        <f>VLOOKUP(A2,HOP!A:U,21,0)</f>
        <v>直连</v>
      </c>
    </row>
    <row r="3" s="4" customFormat="1" spans="1:9">
      <c r="A3" s="5">
        <v>999222591049328</v>
      </c>
      <c r="B3" s="6">
        <v>45041</v>
      </c>
      <c r="C3" s="6">
        <v>45044</v>
      </c>
      <c r="D3" s="4">
        <v>534</v>
      </c>
      <c r="E3" s="4" t="str">
        <f>VLOOKUP(A3,HOP!A:L,12,0)</f>
        <v>534.00</v>
      </c>
      <c r="F3" s="4" t="str">
        <f>VLOOKUP(A3,HOP!A:C,3,0)</f>
        <v>3013567</v>
      </c>
      <c r="G3" s="4">
        <f t="shared" ref="G3:G28" si="0">D3-E3</f>
        <v>0</v>
      </c>
      <c r="H3" s="4" t="str">
        <f t="shared" ref="H3:H28" si="1">$H$1&amp;F3</f>
        <v>，3013567</v>
      </c>
      <c r="I3" s="4" t="str">
        <f>VLOOKUP(A3,HOP!A:U,21,0)</f>
        <v>直连</v>
      </c>
    </row>
    <row r="4" s="4" customFormat="1" spans="1:9">
      <c r="A4" s="5">
        <v>999223384955007</v>
      </c>
      <c r="B4" s="6">
        <v>45043</v>
      </c>
      <c r="C4" s="6">
        <v>45044</v>
      </c>
      <c r="D4" s="4">
        <v>133</v>
      </c>
      <c r="E4" s="4" t="str">
        <f>VLOOKUP(A4,HOP!A:L,12,0)</f>
        <v>133.00</v>
      </c>
      <c r="F4" s="4" t="str">
        <f>VLOOKUP(A4,HOP!A:C,3,0)</f>
        <v>3177969</v>
      </c>
      <c r="G4" s="4">
        <f t="shared" si="0"/>
        <v>0</v>
      </c>
      <c r="H4" s="4" t="str">
        <f t="shared" si="1"/>
        <v>，3177969</v>
      </c>
      <c r="I4" s="4" t="str">
        <f>VLOOKUP(A4,HOP!A:U,21,0)</f>
        <v>直采</v>
      </c>
    </row>
    <row r="5" s="4" customFormat="1" hidden="1" spans="1:9">
      <c r="A5" s="5">
        <v>999223572344975</v>
      </c>
      <c r="B5" s="6">
        <v>45039</v>
      </c>
      <c r="C5" s="6">
        <v>45044</v>
      </c>
      <c r="D5" s="4">
        <v>0</v>
      </c>
      <c r="E5" s="4" t="e">
        <f>VLOOKUP(A5,HOP!A:L,12,0)</f>
        <v>#N/A</v>
      </c>
      <c r="F5" s="4" t="e">
        <f>VLOOKUP(A5,HOP!A:C,3,0)</f>
        <v>#N/A</v>
      </c>
      <c r="G5" s="4" t="e">
        <f t="shared" si="0"/>
        <v>#N/A</v>
      </c>
      <c r="H5" s="4" t="e">
        <f t="shared" si="1"/>
        <v>#N/A</v>
      </c>
      <c r="I5" s="4" t="e">
        <f>VLOOKUP(A5,HOP!A:U,21,0)</f>
        <v>#N/A</v>
      </c>
    </row>
    <row r="6" s="4" customFormat="1" spans="1:9">
      <c r="A6" s="5">
        <v>999223714877018</v>
      </c>
      <c r="B6" s="6">
        <v>45043</v>
      </c>
      <c r="C6" s="6">
        <v>45044</v>
      </c>
      <c r="D6" s="4">
        <v>52</v>
      </c>
      <c r="E6" s="4" t="str">
        <f>VLOOKUP(A6,HOP!A:L,12,0)</f>
        <v>52.00</v>
      </c>
      <c r="F6" s="4" t="str">
        <f>VLOOKUP(A6,HOP!A:C,3,0)</f>
        <v>3243306</v>
      </c>
      <c r="G6" s="4">
        <f t="shared" si="0"/>
        <v>0</v>
      </c>
      <c r="H6" s="4" t="str">
        <f t="shared" si="1"/>
        <v>，3243306</v>
      </c>
      <c r="I6" s="4" t="str">
        <f>VLOOKUP(A6,HOP!A:U,21,0)</f>
        <v>直连</v>
      </c>
    </row>
    <row r="7" s="4" customFormat="1" spans="1:9">
      <c r="A7" s="5">
        <v>999223731842877</v>
      </c>
      <c r="B7" s="6">
        <v>45043</v>
      </c>
      <c r="C7" s="6">
        <v>45044</v>
      </c>
      <c r="D7" s="4">
        <v>41</v>
      </c>
      <c r="E7" s="4" t="str">
        <f>VLOOKUP(A7,HOP!A:L,12,0)</f>
        <v>41.00</v>
      </c>
      <c r="F7" s="4" t="str">
        <f>VLOOKUP(A7,HOP!A:C,3,0)</f>
        <v>3245569</v>
      </c>
      <c r="G7" s="4">
        <f t="shared" si="0"/>
        <v>0</v>
      </c>
      <c r="H7" s="4" t="str">
        <f t="shared" si="1"/>
        <v>，3245569</v>
      </c>
      <c r="I7" s="4" t="str">
        <f>VLOOKUP(A7,HOP!A:U,21,0)</f>
        <v>直采</v>
      </c>
    </row>
    <row r="8" s="4" customFormat="1" spans="1:9">
      <c r="A8" s="5">
        <v>999223735831370</v>
      </c>
      <c r="B8" s="6">
        <v>45041</v>
      </c>
      <c r="C8" s="6">
        <v>45044</v>
      </c>
      <c r="D8" s="4">
        <v>123</v>
      </c>
      <c r="E8" s="4" t="str">
        <f>VLOOKUP(A8,HOP!A:L,12,0)</f>
        <v>123.00</v>
      </c>
      <c r="F8" s="4" t="str">
        <f>VLOOKUP(A8,HOP!A:C,3,0)</f>
        <v>3246542</v>
      </c>
      <c r="G8" s="4">
        <f t="shared" si="0"/>
        <v>0</v>
      </c>
      <c r="H8" s="4" t="str">
        <f t="shared" si="1"/>
        <v>，3246542</v>
      </c>
      <c r="I8" s="4" t="str">
        <f>VLOOKUP(A8,HOP!A:U,21,0)</f>
        <v>直连</v>
      </c>
    </row>
    <row r="9" s="4" customFormat="1" spans="1:9">
      <c r="A9" s="5">
        <v>23802408128</v>
      </c>
      <c r="B9" s="6">
        <v>45042</v>
      </c>
      <c r="C9" s="6">
        <v>45044</v>
      </c>
      <c r="D9" s="4">
        <v>116</v>
      </c>
      <c r="E9" s="4" t="str">
        <f>VLOOKUP(A9,HOP!A:L,12,0)</f>
        <v>116.00</v>
      </c>
      <c r="F9" s="4" t="str">
        <f>VLOOKUP(A9,HOP!A:C,3,0)</f>
        <v>3275835</v>
      </c>
      <c r="G9" s="4">
        <f t="shared" si="0"/>
        <v>0</v>
      </c>
      <c r="H9" s="4" t="str">
        <f t="shared" si="1"/>
        <v>，3275835</v>
      </c>
      <c r="I9" s="4" t="str">
        <f>VLOOKUP(A9,HOP!A:U,21,0)</f>
        <v>直采</v>
      </c>
    </row>
    <row r="10" s="4" customFormat="1" spans="1:9">
      <c r="A10" s="5">
        <v>999223817620650</v>
      </c>
      <c r="B10" s="6">
        <v>45043</v>
      </c>
      <c r="C10" s="6">
        <v>45044</v>
      </c>
      <c r="D10" s="4">
        <v>116</v>
      </c>
      <c r="E10" s="4" t="str">
        <f>VLOOKUP(A10,HOP!A:L,12,0)</f>
        <v>116.00</v>
      </c>
      <c r="F10" s="4" t="str">
        <f>VLOOKUP(A10,HOP!A:C,3,0)</f>
        <v>3280561</v>
      </c>
      <c r="G10" s="4">
        <f t="shared" si="0"/>
        <v>0</v>
      </c>
      <c r="H10" s="4" t="str">
        <f t="shared" si="1"/>
        <v>，3280561</v>
      </c>
      <c r="I10" s="4" t="str">
        <f>VLOOKUP(A10,HOP!A:U,21,0)</f>
        <v>直采</v>
      </c>
    </row>
    <row r="11" s="4" customFormat="1" spans="1:9">
      <c r="A11" s="5">
        <v>999223595812373</v>
      </c>
      <c r="B11" s="6">
        <v>45043</v>
      </c>
      <c r="C11" s="6">
        <v>45045</v>
      </c>
      <c r="D11" s="4">
        <v>105</v>
      </c>
      <c r="E11" s="4" t="str">
        <f>VLOOKUP(A11,HOP!A:L,12,0)</f>
        <v>105.00</v>
      </c>
      <c r="F11" s="4" t="str">
        <f>VLOOKUP(A11,HOP!A:C,3,0)</f>
        <v>3216571</v>
      </c>
      <c r="G11" s="4">
        <f t="shared" si="0"/>
        <v>0</v>
      </c>
      <c r="H11" s="4" t="str">
        <f t="shared" si="1"/>
        <v>，3216571</v>
      </c>
      <c r="I11" s="4" t="str">
        <f>VLOOKUP(A11,HOP!A:U,21,0)</f>
        <v>直连</v>
      </c>
    </row>
    <row r="12" s="4" customFormat="1" spans="1:9">
      <c r="A12" s="5">
        <v>999223684686532</v>
      </c>
      <c r="B12" s="6">
        <v>45044</v>
      </c>
      <c r="C12" s="6">
        <v>45045</v>
      </c>
      <c r="D12" s="4">
        <v>202</v>
      </c>
      <c r="E12" s="4" t="str">
        <f>VLOOKUP(A12,HOP!A:L,12,0)</f>
        <v>202.00</v>
      </c>
      <c r="F12" s="4" t="str">
        <f>VLOOKUP(A12,HOP!A:C,3,0)</f>
        <v>3233488</v>
      </c>
      <c r="G12" s="4">
        <f t="shared" si="0"/>
        <v>0</v>
      </c>
      <c r="H12" s="4" t="str">
        <f t="shared" si="1"/>
        <v>，3233488</v>
      </c>
      <c r="I12" s="4" t="str">
        <f>VLOOKUP(A12,HOP!A:U,21,0)</f>
        <v>直采</v>
      </c>
    </row>
    <row r="13" s="4" customFormat="1" spans="1:9">
      <c r="A13" s="5">
        <v>999223701282989</v>
      </c>
      <c r="B13" s="6">
        <v>45044</v>
      </c>
      <c r="C13" s="6">
        <v>45045</v>
      </c>
      <c r="D13" s="4">
        <v>50</v>
      </c>
      <c r="E13" s="4" t="str">
        <f>VLOOKUP(A13,HOP!A:L,12,0)</f>
        <v>50.00</v>
      </c>
      <c r="F13" s="4" t="str">
        <f>VLOOKUP(A13,HOP!A:C,3,0)</f>
        <v>3241295</v>
      </c>
      <c r="G13" s="4">
        <f t="shared" si="0"/>
        <v>0</v>
      </c>
      <c r="H13" s="4" t="str">
        <f t="shared" si="1"/>
        <v>，3241295</v>
      </c>
      <c r="I13" s="4" t="str">
        <f>VLOOKUP(A13,HOP!A:U,21,0)</f>
        <v>直连</v>
      </c>
    </row>
    <row r="14" s="4" customFormat="1" spans="1:9">
      <c r="A14" s="5">
        <v>999223785652907</v>
      </c>
      <c r="B14" s="6">
        <v>45043</v>
      </c>
      <c r="C14" s="6">
        <v>45045</v>
      </c>
      <c r="D14" s="4">
        <v>220</v>
      </c>
      <c r="E14" s="4" t="str">
        <f>VLOOKUP(A14,HOP!A:L,12,0)</f>
        <v>220.00</v>
      </c>
      <c r="F14" s="4" t="str">
        <f>VLOOKUP(A14,HOP!A:C,3,0)</f>
        <v>3271179</v>
      </c>
      <c r="G14" s="4">
        <f t="shared" si="0"/>
        <v>0</v>
      </c>
      <c r="H14" s="4" t="str">
        <f t="shared" si="1"/>
        <v>，3271179</v>
      </c>
      <c r="I14" s="4" t="str">
        <f>VLOOKUP(A14,HOP!A:U,21,0)</f>
        <v>直采</v>
      </c>
    </row>
    <row r="15" s="4" customFormat="1" spans="1:9">
      <c r="A15" s="5">
        <v>999222250499082</v>
      </c>
      <c r="B15" s="6">
        <v>45038</v>
      </c>
      <c r="C15" s="6">
        <v>45046</v>
      </c>
      <c r="D15" s="4">
        <v>1828</v>
      </c>
      <c r="E15" s="4" t="str">
        <f>VLOOKUP(A15,HOP!A:L,12,0)</f>
        <v>1828.00</v>
      </c>
      <c r="F15" s="4" t="str">
        <f>VLOOKUP(A15,HOP!A:C,3,0)</f>
        <v>2958256</v>
      </c>
      <c r="G15" s="4">
        <f t="shared" si="0"/>
        <v>0</v>
      </c>
      <c r="H15" s="4" t="str">
        <f t="shared" si="1"/>
        <v>，2958256</v>
      </c>
      <c r="I15" s="4" t="str">
        <f>VLOOKUP(A15,HOP!A:U,21,0)</f>
        <v>直连</v>
      </c>
    </row>
    <row r="16" s="4" customFormat="1" spans="1:9">
      <c r="A16" s="5">
        <v>999223378987307</v>
      </c>
      <c r="B16" s="6">
        <v>45044</v>
      </c>
      <c r="C16" s="6">
        <v>45046</v>
      </c>
      <c r="D16" s="4">
        <v>538</v>
      </c>
      <c r="E16" s="4" t="str">
        <f>VLOOKUP(A16,HOP!A:L,12,0)</f>
        <v>538.00</v>
      </c>
      <c r="F16" s="4" t="str">
        <f>VLOOKUP(A16,HOP!A:C,3,0)</f>
        <v>3177254</v>
      </c>
      <c r="G16" s="4">
        <f t="shared" si="0"/>
        <v>0</v>
      </c>
      <c r="H16" s="4" t="str">
        <f t="shared" si="1"/>
        <v>，3177254</v>
      </c>
      <c r="I16" s="4" t="str">
        <f>VLOOKUP(A16,HOP!A:U,21,0)</f>
        <v>直采</v>
      </c>
    </row>
    <row r="17" s="4" customFormat="1" spans="1:9">
      <c r="A17" s="5">
        <v>999223431191132</v>
      </c>
      <c r="B17" s="6">
        <v>45043</v>
      </c>
      <c r="C17" s="6">
        <v>45046</v>
      </c>
      <c r="D17" s="4">
        <v>243</v>
      </c>
      <c r="E17" s="4" t="str">
        <f>VLOOKUP(A17,HOP!A:L,12,0)</f>
        <v>243.00</v>
      </c>
      <c r="F17" s="4" t="str">
        <f>VLOOKUP(A17,HOP!A:C,3,0)</f>
        <v>3187016</v>
      </c>
      <c r="G17" s="4">
        <f t="shared" si="0"/>
        <v>0</v>
      </c>
      <c r="H17" s="4" t="str">
        <f t="shared" si="1"/>
        <v>，3187016</v>
      </c>
      <c r="I17" s="4" t="str">
        <f>VLOOKUP(A17,HOP!A:U,21,0)</f>
        <v>直采</v>
      </c>
    </row>
    <row r="18" s="4" customFormat="1" spans="1:9">
      <c r="A18" s="5">
        <v>23437519260</v>
      </c>
      <c r="B18" s="6">
        <v>45045</v>
      </c>
      <c r="C18" s="6">
        <v>45046</v>
      </c>
      <c r="D18" s="4">
        <v>138</v>
      </c>
      <c r="E18" s="4" t="str">
        <f>VLOOKUP(A18,HOP!A:L,12,0)</f>
        <v>138.00</v>
      </c>
      <c r="F18" s="4" t="str">
        <f>VLOOKUP(A18,HOP!A:C,3,0)</f>
        <v>3188610</v>
      </c>
      <c r="G18" s="4">
        <f t="shared" si="0"/>
        <v>0</v>
      </c>
      <c r="H18" s="4" t="str">
        <f t="shared" si="1"/>
        <v>，3188610</v>
      </c>
      <c r="I18" s="4" t="str">
        <f>VLOOKUP(A18,HOP!A:U,21,0)</f>
        <v>直采</v>
      </c>
    </row>
    <row r="19" s="4" customFormat="1" spans="1:9">
      <c r="A19" s="5">
        <v>999223571407800</v>
      </c>
      <c r="B19" s="6">
        <v>45045</v>
      </c>
      <c r="C19" s="6">
        <v>45046</v>
      </c>
      <c r="D19" s="4">
        <v>65</v>
      </c>
      <c r="E19" s="4" t="str">
        <f>VLOOKUP(A19,HOP!A:L,12,0)</f>
        <v>65.00</v>
      </c>
      <c r="F19" s="4" t="str">
        <f>VLOOKUP(A19,HOP!A:C,3,0)</f>
        <v>3212523</v>
      </c>
      <c r="G19" s="4">
        <f t="shared" si="0"/>
        <v>0</v>
      </c>
      <c r="H19" s="4" t="str">
        <f t="shared" si="1"/>
        <v>，3212523</v>
      </c>
      <c r="I19" s="4" t="str">
        <f>VLOOKUP(A19,HOP!A:U,21,0)</f>
        <v>直连</v>
      </c>
    </row>
    <row r="20" s="4" customFormat="1" spans="1:9">
      <c r="A20" s="5">
        <v>999223711179525</v>
      </c>
      <c r="B20" s="6">
        <v>45043</v>
      </c>
      <c r="C20" s="6">
        <v>45046</v>
      </c>
      <c r="D20" s="4">
        <v>258</v>
      </c>
      <c r="E20" s="4" t="str">
        <f>VLOOKUP(A20,HOP!A:L,12,0)</f>
        <v>258.00</v>
      </c>
      <c r="F20" s="4" t="str">
        <f>VLOOKUP(A20,HOP!A:C,3,0)</f>
        <v>3242516</v>
      </c>
      <c r="G20" s="4">
        <f t="shared" si="0"/>
        <v>0</v>
      </c>
      <c r="H20" s="4" t="str">
        <f t="shared" si="1"/>
        <v>，3242516</v>
      </c>
      <c r="I20" s="4" t="str">
        <f>VLOOKUP(A20,HOP!A:U,21,0)</f>
        <v>直连</v>
      </c>
    </row>
    <row r="21" s="4" customFormat="1" spans="1:9">
      <c r="A21" s="5">
        <v>999223871518749</v>
      </c>
      <c r="B21" s="6">
        <v>45045</v>
      </c>
      <c r="C21" s="6">
        <v>45046</v>
      </c>
      <c r="D21" s="4">
        <v>26</v>
      </c>
      <c r="E21" s="4" t="str">
        <f>VLOOKUP(A21,HOP!A:L,12,0)</f>
        <v>26.00</v>
      </c>
      <c r="F21" s="4" t="str">
        <f>VLOOKUP(A21,HOP!A:C,3,0)</f>
        <v>3295342</v>
      </c>
      <c r="G21" s="4">
        <f t="shared" si="0"/>
        <v>0</v>
      </c>
      <c r="H21" s="4" t="str">
        <f t="shared" si="1"/>
        <v>，3295342</v>
      </c>
      <c r="I21" s="4" t="str">
        <f>VLOOKUP(A21,HOP!A:U,21,0)</f>
        <v>直连</v>
      </c>
    </row>
    <row r="22" s="4" customFormat="1" spans="1:9">
      <c r="A22" s="5">
        <v>999222260416361</v>
      </c>
      <c r="B22" s="6">
        <v>45043</v>
      </c>
      <c r="C22" s="6">
        <v>45047</v>
      </c>
      <c r="D22" s="4">
        <v>464</v>
      </c>
      <c r="E22" s="4" t="str">
        <f>VLOOKUP(A22,HOP!A:L,12,0)</f>
        <v>464.00</v>
      </c>
      <c r="F22" s="4" t="str">
        <f>VLOOKUP(A22,HOP!A:C,3,0)</f>
        <v>2960410</v>
      </c>
      <c r="G22" s="4">
        <f t="shared" si="0"/>
        <v>0</v>
      </c>
      <c r="H22" s="4" t="str">
        <f t="shared" si="1"/>
        <v>，2960410</v>
      </c>
      <c r="I22" s="4" t="str">
        <f>VLOOKUP(A22,HOP!A:U,21,0)</f>
        <v>直连</v>
      </c>
    </row>
    <row r="23" s="4" customFormat="1" spans="1:9">
      <c r="A23" s="5">
        <v>999223483801378</v>
      </c>
      <c r="B23" s="6">
        <v>45046</v>
      </c>
      <c r="C23" s="6">
        <v>45047</v>
      </c>
      <c r="D23" s="4">
        <v>85</v>
      </c>
      <c r="E23" s="4" t="str">
        <f>VLOOKUP(A23,HOP!A:L,12,0)</f>
        <v>85.00</v>
      </c>
      <c r="F23" s="4" t="str">
        <f>VLOOKUP(A23,HOP!A:C,3,0)</f>
        <v>3197232</v>
      </c>
      <c r="G23" s="4">
        <f t="shared" si="0"/>
        <v>0</v>
      </c>
      <c r="H23" s="4" t="str">
        <f t="shared" si="1"/>
        <v>，3197232</v>
      </c>
      <c r="I23" s="4" t="str">
        <f>VLOOKUP(A23,HOP!A:U,21,0)</f>
        <v>直采</v>
      </c>
    </row>
    <row r="24" s="4" customFormat="1" spans="1:9">
      <c r="A24" s="5">
        <v>999223811243461</v>
      </c>
      <c r="B24" s="6">
        <v>45046</v>
      </c>
      <c r="C24" s="6">
        <v>45047</v>
      </c>
      <c r="D24" s="4">
        <v>206</v>
      </c>
      <c r="E24" s="4" t="str">
        <f>VLOOKUP(A24,HOP!A:L,12,0)</f>
        <v>206.00</v>
      </c>
      <c r="F24" s="4" t="str">
        <f>VLOOKUP(A24,HOP!A:C,3,0)</f>
        <v>3278108</v>
      </c>
      <c r="G24" s="4">
        <f t="shared" si="0"/>
        <v>0</v>
      </c>
      <c r="H24" s="4" t="str">
        <f t="shared" si="1"/>
        <v>，3278108</v>
      </c>
      <c r="I24" s="4" t="str">
        <f>VLOOKUP(A24,HOP!A:U,21,0)</f>
        <v>直采</v>
      </c>
    </row>
    <row r="25" s="4" customFormat="1" spans="1:9">
      <c r="A25" s="5">
        <v>999223887962203</v>
      </c>
      <c r="B25" s="6">
        <v>45044</v>
      </c>
      <c r="C25" s="6">
        <v>45047</v>
      </c>
      <c r="D25" s="4">
        <v>742</v>
      </c>
      <c r="E25" s="4" t="str">
        <f>VLOOKUP(A25,HOP!A:L,12,0)</f>
        <v>742.00</v>
      </c>
      <c r="F25" s="4" t="str">
        <f>VLOOKUP(A25,HOP!A:C,3,0)</f>
        <v>3299117</v>
      </c>
      <c r="G25" s="4">
        <f t="shared" si="0"/>
        <v>0</v>
      </c>
      <c r="H25" s="4" t="str">
        <f t="shared" si="1"/>
        <v>，3299117</v>
      </c>
      <c r="I25" s="4" t="str">
        <f>VLOOKUP(A25,HOP!A:U,21,0)</f>
        <v>直采</v>
      </c>
    </row>
    <row r="26" s="4" customFormat="1" spans="1:9">
      <c r="A26" s="5">
        <v>999223899221729</v>
      </c>
      <c r="B26" s="6">
        <v>45046</v>
      </c>
      <c r="C26" s="6">
        <v>45047</v>
      </c>
      <c r="D26" s="4">
        <v>92</v>
      </c>
      <c r="E26" s="4" t="str">
        <f>VLOOKUP(A26,HOP!A:L,12,0)</f>
        <v>92.00</v>
      </c>
      <c r="F26" s="4" t="str">
        <f>VLOOKUP(A26,HOP!A:C,3,0)</f>
        <v>3301832</v>
      </c>
      <c r="G26" s="4">
        <f t="shared" si="0"/>
        <v>0</v>
      </c>
      <c r="H26" s="4" t="str">
        <f t="shared" si="1"/>
        <v>，3301832</v>
      </c>
      <c r="I26" s="4" t="str">
        <f>VLOOKUP(A26,HOP!A:U,21,0)</f>
        <v>直采</v>
      </c>
    </row>
    <row r="27" s="4" customFormat="1" spans="1:9">
      <c r="A27" s="5">
        <v>999223900892853</v>
      </c>
      <c r="B27" s="6">
        <v>45046</v>
      </c>
      <c r="C27" s="6">
        <v>45047</v>
      </c>
      <c r="D27" s="4">
        <v>46</v>
      </c>
      <c r="E27" s="4" t="str">
        <f>VLOOKUP(A27,HOP!A:L,12,0)</f>
        <v>46.00</v>
      </c>
      <c r="F27" s="4" t="str">
        <f>VLOOKUP(A27,HOP!A:C,3,0)</f>
        <v>3302255</v>
      </c>
      <c r="G27" s="4">
        <f t="shared" si="0"/>
        <v>0</v>
      </c>
      <c r="H27" s="4" t="str">
        <f t="shared" si="1"/>
        <v>，3302255</v>
      </c>
      <c r="I27" s="4" t="str">
        <f>VLOOKUP(A27,HOP!A:U,21,0)</f>
        <v>直采</v>
      </c>
    </row>
    <row r="28" s="4" customFormat="1" spans="1:9">
      <c r="A28" s="5">
        <v>999223905516389</v>
      </c>
      <c r="B28" s="6">
        <v>45045</v>
      </c>
      <c r="C28" s="6">
        <v>45047</v>
      </c>
      <c r="D28" s="4">
        <v>182</v>
      </c>
      <c r="E28" s="4" t="str">
        <f>VLOOKUP(A28,HOP!A:L,12,0)</f>
        <v>182.00</v>
      </c>
      <c r="F28" s="4" t="str">
        <f>VLOOKUP(A28,HOP!A:C,3,0)</f>
        <v>3304034</v>
      </c>
      <c r="G28" s="4">
        <f t="shared" si="0"/>
        <v>0</v>
      </c>
      <c r="H28" s="4" t="str">
        <f t="shared" si="1"/>
        <v>，3304034</v>
      </c>
      <c r="I28" s="4" t="str">
        <f>VLOOKUP(A28,HOP!A:U,21,0)</f>
        <v>直采</v>
      </c>
    </row>
    <row r="30" spans="4:4">
      <c r="D30" s="4">
        <f>SUM(D2:D29)</f>
        <v>6719</v>
      </c>
    </row>
    <row r="34" spans="1:4">
      <c r="A34" s="4" t="s">
        <v>180</v>
      </c>
      <c r="C34" s="4">
        <v>3100</v>
      </c>
      <c r="D34" s="4">
        <v>24333.61</v>
      </c>
    </row>
    <row r="35" spans="1:4">
      <c r="A35" s="4" t="s">
        <v>181</v>
      </c>
      <c r="C35" s="4">
        <v>3619</v>
      </c>
      <c r="D35" s="4">
        <v>28407.52</v>
      </c>
    </row>
    <row r="36" spans="1:4">
      <c r="A36" s="4" t="s">
        <v>182</v>
      </c>
      <c r="C36" s="4">
        <f>SUBTOTAL(9,C34:C35)</f>
        <v>6719</v>
      </c>
      <c r="D36" s="4">
        <f>SUBTOTAL(9,D34:D35)</f>
        <v>52741.13</v>
      </c>
    </row>
    <row r="37" spans="1:1">
      <c r="A37" s="4" t="s">
        <v>183</v>
      </c>
    </row>
  </sheetData>
  <autoFilter ref="A1:X28">
    <filterColumn colId="3">
      <filters>
        <filter val="50"/>
        <filter val="52"/>
        <filter val="92"/>
        <filter val="114"/>
        <filter val="116"/>
        <filter val="258"/>
        <filter val="220"/>
        <filter val="123"/>
        <filter val="464"/>
        <filter val="65"/>
        <filter val="26"/>
        <filter val="1828"/>
        <filter val="133"/>
        <filter val="534"/>
        <filter val="138"/>
        <filter val="538"/>
        <filter val="41"/>
        <filter val="182"/>
        <filter val="202"/>
        <filter val="742"/>
        <filter val="243"/>
        <filter val="85"/>
        <filter val="105"/>
        <filter val="46"/>
        <filter val="206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7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184</v>
      </c>
      <c r="B1" s="2" t="s">
        <v>185</v>
      </c>
      <c r="C1" s="2" t="s">
        <v>186</v>
      </c>
      <c r="D1" s="2" t="s">
        <v>187</v>
      </c>
      <c r="E1" s="2" t="s">
        <v>13</v>
      </c>
      <c r="F1" s="2" t="s">
        <v>5</v>
      </c>
      <c r="G1" s="2" t="s">
        <v>6</v>
      </c>
      <c r="H1" s="2" t="s">
        <v>188</v>
      </c>
      <c r="I1" s="2" t="s">
        <v>189</v>
      </c>
      <c r="J1" s="2" t="s">
        <v>190</v>
      </c>
      <c r="K1" s="2" t="s">
        <v>191</v>
      </c>
      <c r="L1" s="2" t="s">
        <v>192</v>
      </c>
      <c r="M1" s="2" t="s">
        <v>193</v>
      </c>
      <c r="N1" s="2" t="s">
        <v>194</v>
      </c>
      <c r="O1" s="2" t="s">
        <v>195</v>
      </c>
      <c r="P1" s="2" t="s">
        <v>196</v>
      </c>
      <c r="Q1" s="2" t="s">
        <v>197</v>
      </c>
      <c r="R1" s="2" t="s">
        <v>198</v>
      </c>
      <c r="S1" s="2" t="s">
        <v>199</v>
      </c>
      <c r="T1" s="2" t="s">
        <v>200</v>
      </c>
      <c r="U1" s="2" t="s">
        <v>201</v>
      </c>
      <c r="V1" s="2" t="s">
        <v>202</v>
      </c>
    </row>
    <row r="2" s="1" customFormat="1" spans="1:22">
      <c r="A2" s="3">
        <v>999223905516389</v>
      </c>
      <c r="B2" s="1" t="s">
        <v>203</v>
      </c>
      <c r="C2" s="1" t="s">
        <v>204</v>
      </c>
      <c r="D2" s="1" t="s">
        <v>205</v>
      </c>
      <c r="E2" s="1" t="s">
        <v>206</v>
      </c>
      <c r="F2" s="1" t="s">
        <v>203</v>
      </c>
      <c r="G2" s="1" t="s">
        <v>207</v>
      </c>
      <c r="H2" s="1" t="s">
        <v>208</v>
      </c>
      <c r="I2" s="1" t="s">
        <v>209</v>
      </c>
      <c r="J2" s="1" t="s">
        <v>30</v>
      </c>
      <c r="K2" s="1" t="s">
        <v>210</v>
      </c>
      <c r="L2" s="1" t="s">
        <v>210</v>
      </c>
      <c r="M2" s="1" t="s">
        <v>211</v>
      </c>
      <c r="N2" s="1" t="s">
        <v>211</v>
      </c>
      <c r="O2" s="1" t="s">
        <v>212</v>
      </c>
      <c r="P2" s="1" t="s">
        <v>213</v>
      </c>
      <c r="Q2" s="1" t="s">
        <v>214</v>
      </c>
      <c r="R2" s="1" t="s">
        <v>215</v>
      </c>
      <c r="S2" s="1" t="s">
        <v>216</v>
      </c>
      <c r="T2" s="1" t="s">
        <v>217</v>
      </c>
      <c r="U2" s="1" t="s">
        <v>218</v>
      </c>
      <c r="V2" s="1" t="s">
        <v>219</v>
      </c>
    </row>
    <row r="3" s="1" customFormat="1" spans="1:22">
      <c r="A3" s="3">
        <v>999223900892853</v>
      </c>
      <c r="B3" s="1" t="s">
        <v>220</v>
      </c>
      <c r="C3" s="1" t="s">
        <v>221</v>
      </c>
      <c r="D3" s="1" t="s">
        <v>222</v>
      </c>
      <c r="E3" s="1" t="s">
        <v>223</v>
      </c>
      <c r="F3" s="1" t="s">
        <v>224</v>
      </c>
      <c r="G3" s="1" t="s">
        <v>207</v>
      </c>
      <c r="H3" s="1" t="s">
        <v>208</v>
      </c>
      <c r="I3" s="1" t="s">
        <v>225</v>
      </c>
      <c r="J3" s="1" t="s">
        <v>30</v>
      </c>
      <c r="K3" s="1" t="s">
        <v>226</v>
      </c>
      <c r="L3" s="1" t="s">
        <v>226</v>
      </c>
      <c r="M3" s="1" t="s">
        <v>211</v>
      </c>
      <c r="N3" s="1" t="s">
        <v>211</v>
      </c>
      <c r="O3" s="1" t="s">
        <v>212</v>
      </c>
      <c r="P3" s="1" t="s">
        <v>213</v>
      </c>
      <c r="Q3" s="1" t="s">
        <v>214</v>
      </c>
      <c r="R3" s="1" t="s">
        <v>227</v>
      </c>
      <c r="S3" s="1" t="s">
        <v>216</v>
      </c>
      <c r="T3" s="1" t="s">
        <v>217</v>
      </c>
      <c r="U3" s="1" t="s">
        <v>218</v>
      </c>
      <c r="V3" s="1" t="s">
        <v>219</v>
      </c>
    </row>
    <row r="4" s="1" customFormat="1" spans="1:22">
      <c r="A4" s="3">
        <v>999223899221729</v>
      </c>
      <c r="B4" s="1" t="s">
        <v>220</v>
      </c>
      <c r="C4" s="1" t="s">
        <v>228</v>
      </c>
      <c r="D4" s="1" t="s">
        <v>222</v>
      </c>
      <c r="E4" s="1" t="s">
        <v>229</v>
      </c>
      <c r="F4" s="1" t="s">
        <v>224</v>
      </c>
      <c r="G4" s="1" t="s">
        <v>207</v>
      </c>
      <c r="H4" s="1" t="s">
        <v>208</v>
      </c>
      <c r="I4" s="1" t="s">
        <v>230</v>
      </c>
      <c r="J4" s="1" t="s">
        <v>30</v>
      </c>
      <c r="K4" s="1" t="s">
        <v>231</v>
      </c>
      <c r="L4" s="1" t="s">
        <v>231</v>
      </c>
      <c r="M4" s="1" t="s">
        <v>211</v>
      </c>
      <c r="N4" s="1" t="s">
        <v>211</v>
      </c>
      <c r="O4" s="1" t="s">
        <v>212</v>
      </c>
      <c r="P4" s="1" t="s">
        <v>213</v>
      </c>
      <c r="Q4" s="1" t="s">
        <v>214</v>
      </c>
      <c r="R4" s="1" t="s">
        <v>232</v>
      </c>
      <c r="S4" s="1" t="s">
        <v>216</v>
      </c>
      <c r="T4" s="1" t="s">
        <v>217</v>
      </c>
      <c r="U4" s="1" t="s">
        <v>218</v>
      </c>
      <c r="V4" s="1" t="s">
        <v>219</v>
      </c>
    </row>
    <row r="5" s="1" customFormat="1" spans="1:22">
      <c r="A5" s="3">
        <v>999223887962203</v>
      </c>
      <c r="B5" s="1" t="s">
        <v>220</v>
      </c>
      <c r="C5" s="1" t="s">
        <v>233</v>
      </c>
      <c r="D5" s="1" t="s">
        <v>234</v>
      </c>
      <c r="E5" s="1" t="s">
        <v>235</v>
      </c>
      <c r="F5" s="1" t="s">
        <v>220</v>
      </c>
      <c r="G5" s="1" t="s">
        <v>207</v>
      </c>
      <c r="H5" s="1" t="s">
        <v>208</v>
      </c>
      <c r="I5" s="1" t="s">
        <v>236</v>
      </c>
      <c r="J5" s="1" t="s">
        <v>30</v>
      </c>
      <c r="K5" s="1" t="s">
        <v>237</v>
      </c>
      <c r="L5" s="1" t="s">
        <v>237</v>
      </c>
      <c r="M5" s="1" t="s">
        <v>211</v>
      </c>
      <c r="N5" s="1" t="s">
        <v>211</v>
      </c>
      <c r="O5" s="1" t="s">
        <v>212</v>
      </c>
      <c r="P5" s="1" t="s">
        <v>213</v>
      </c>
      <c r="Q5" s="1" t="s">
        <v>214</v>
      </c>
      <c r="R5" s="1" t="s">
        <v>238</v>
      </c>
      <c r="S5" s="1" t="s">
        <v>216</v>
      </c>
      <c r="T5" s="1" t="s">
        <v>217</v>
      </c>
      <c r="U5" s="1" t="s">
        <v>218</v>
      </c>
      <c r="V5" s="1" t="s">
        <v>239</v>
      </c>
    </row>
    <row r="6" s="1" customFormat="1" spans="1:22">
      <c r="A6" s="3">
        <v>999223871518749</v>
      </c>
      <c r="B6" s="1" t="s">
        <v>240</v>
      </c>
      <c r="C6" s="1" t="s">
        <v>241</v>
      </c>
      <c r="D6" s="1" t="s">
        <v>242</v>
      </c>
      <c r="E6" s="1" t="s">
        <v>243</v>
      </c>
      <c r="F6" s="1" t="s">
        <v>203</v>
      </c>
      <c r="G6" s="1" t="s">
        <v>224</v>
      </c>
      <c r="H6" s="1" t="s">
        <v>208</v>
      </c>
      <c r="I6" s="1" t="s">
        <v>244</v>
      </c>
      <c r="J6" s="1" t="s">
        <v>30</v>
      </c>
      <c r="K6" s="1" t="s">
        <v>245</v>
      </c>
      <c r="L6" s="1" t="s">
        <v>245</v>
      </c>
      <c r="M6" s="1" t="s">
        <v>211</v>
      </c>
      <c r="N6" s="1" t="s">
        <v>211</v>
      </c>
      <c r="O6" s="1" t="s">
        <v>212</v>
      </c>
      <c r="P6" s="1" t="s">
        <v>213</v>
      </c>
      <c r="Q6" s="1" t="s">
        <v>214</v>
      </c>
      <c r="R6" s="1" t="s">
        <v>246</v>
      </c>
      <c r="S6" s="1" t="s">
        <v>216</v>
      </c>
      <c r="T6" s="1" t="s">
        <v>217</v>
      </c>
      <c r="U6" s="1" t="s">
        <v>247</v>
      </c>
      <c r="V6" s="1" t="s">
        <v>239</v>
      </c>
    </row>
    <row r="7" s="1" customFormat="1" spans="1:22">
      <c r="A7" s="3">
        <v>999223817620650</v>
      </c>
      <c r="B7" s="1" t="s">
        <v>248</v>
      </c>
      <c r="C7" s="1" t="s">
        <v>249</v>
      </c>
      <c r="D7" s="1" t="s">
        <v>250</v>
      </c>
      <c r="E7" s="1" t="s">
        <v>251</v>
      </c>
      <c r="F7" s="1" t="s">
        <v>240</v>
      </c>
      <c r="G7" s="1" t="s">
        <v>220</v>
      </c>
      <c r="H7" s="1" t="s">
        <v>208</v>
      </c>
      <c r="I7" s="1" t="s">
        <v>252</v>
      </c>
      <c r="J7" s="1" t="s">
        <v>30</v>
      </c>
      <c r="K7" s="1" t="s">
        <v>253</v>
      </c>
      <c r="L7" s="1" t="s">
        <v>253</v>
      </c>
      <c r="M7" s="1" t="s">
        <v>211</v>
      </c>
      <c r="N7" s="1" t="s">
        <v>211</v>
      </c>
      <c r="O7" s="1" t="s">
        <v>212</v>
      </c>
      <c r="P7" s="1" t="s">
        <v>213</v>
      </c>
      <c r="Q7" s="1" t="s">
        <v>214</v>
      </c>
      <c r="R7" s="1" t="s">
        <v>254</v>
      </c>
      <c r="S7" s="1" t="s">
        <v>216</v>
      </c>
      <c r="T7" s="1" t="s">
        <v>217</v>
      </c>
      <c r="U7" s="1" t="s">
        <v>218</v>
      </c>
      <c r="V7" s="1" t="s">
        <v>239</v>
      </c>
    </row>
    <row r="8" s="1" customFormat="1" spans="1:22">
      <c r="A8" s="3">
        <v>999223811243461</v>
      </c>
      <c r="B8" s="1" t="s">
        <v>255</v>
      </c>
      <c r="C8" s="1" t="s">
        <v>256</v>
      </c>
      <c r="D8" s="1" t="s">
        <v>234</v>
      </c>
      <c r="E8" s="1" t="s">
        <v>257</v>
      </c>
      <c r="F8" s="1" t="s">
        <v>224</v>
      </c>
      <c r="G8" s="1" t="s">
        <v>207</v>
      </c>
      <c r="H8" s="1" t="s">
        <v>208</v>
      </c>
      <c r="I8" s="1" t="s">
        <v>258</v>
      </c>
      <c r="J8" s="1" t="s">
        <v>30</v>
      </c>
      <c r="K8" s="1" t="s">
        <v>259</v>
      </c>
      <c r="L8" s="1" t="s">
        <v>259</v>
      </c>
      <c r="M8" s="1" t="s">
        <v>211</v>
      </c>
      <c r="N8" s="1" t="s">
        <v>211</v>
      </c>
      <c r="O8" s="1" t="s">
        <v>212</v>
      </c>
      <c r="P8" s="1" t="s">
        <v>213</v>
      </c>
      <c r="Q8" s="1" t="s">
        <v>214</v>
      </c>
      <c r="R8" s="1" t="s">
        <v>260</v>
      </c>
      <c r="S8" s="1" t="s">
        <v>216</v>
      </c>
      <c r="T8" s="1" t="s">
        <v>217</v>
      </c>
      <c r="U8" s="1" t="s">
        <v>218</v>
      </c>
      <c r="V8" s="1" t="s">
        <v>239</v>
      </c>
    </row>
    <row r="9" s="1" customFormat="1" spans="1:22">
      <c r="A9" s="3">
        <v>999223803422161</v>
      </c>
      <c r="B9" s="1" t="s">
        <v>255</v>
      </c>
      <c r="C9" s="1" t="s">
        <v>261</v>
      </c>
      <c r="D9" s="1" t="s">
        <v>262</v>
      </c>
      <c r="E9" s="1" t="s">
        <v>263</v>
      </c>
      <c r="F9" s="1" t="s">
        <v>264</v>
      </c>
      <c r="G9" s="1" t="s">
        <v>240</v>
      </c>
      <c r="H9" s="1" t="s">
        <v>208</v>
      </c>
      <c r="I9" s="1" t="s">
        <v>265</v>
      </c>
      <c r="J9" s="1" t="s">
        <v>30</v>
      </c>
      <c r="K9" s="1" t="s">
        <v>266</v>
      </c>
      <c r="L9" s="1" t="s">
        <v>266</v>
      </c>
      <c r="M9" s="1" t="s">
        <v>211</v>
      </c>
      <c r="N9" s="1" t="s">
        <v>211</v>
      </c>
      <c r="O9" s="1" t="s">
        <v>212</v>
      </c>
      <c r="P9" s="1" t="s">
        <v>213</v>
      </c>
      <c r="Q9" s="1" t="s">
        <v>214</v>
      </c>
      <c r="R9" s="1" t="s">
        <v>267</v>
      </c>
      <c r="S9" s="1" t="s">
        <v>216</v>
      </c>
      <c r="T9" s="1" t="s">
        <v>217</v>
      </c>
      <c r="U9" s="1" t="s">
        <v>247</v>
      </c>
      <c r="V9" s="1" t="s">
        <v>219</v>
      </c>
    </row>
    <row r="10" s="1" customFormat="1" spans="1:22">
      <c r="A10" s="3">
        <v>23802408128</v>
      </c>
      <c r="B10" s="1" t="s">
        <v>255</v>
      </c>
      <c r="C10" s="1" t="s">
        <v>268</v>
      </c>
      <c r="D10" s="1" t="s">
        <v>269</v>
      </c>
      <c r="E10" s="1" t="s">
        <v>270</v>
      </c>
      <c r="F10" s="1" t="s">
        <v>264</v>
      </c>
      <c r="G10" s="1" t="s">
        <v>220</v>
      </c>
      <c r="H10" s="1" t="s">
        <v>208</v>
      </c>
      <c r="I10" s="1" t="s">
        <v>252</v>
      </c>
      <c r="J10" s="1" t="s">
        <v>30</v>
      </c>
      <c r="K10" s="1" t="s">
        <v>253</v>
      </c>
      <c r="L10" s="1" t="s">
        <v>253</v>
      </c>
      <c r="M10" s="1" t="s">
        <v>211</v>
      </c>
      <c r="N10" s="1" t="s">
        <v>211</v>
      </c>
      <c r="O10" s="1" t="s">
        <v>212</v>
      </c>
      <c r="P10" s="1" t="s">
        <v>213</v>
      </c>
      <c r="Q10" s="1" t="s">
        <v>214</v>
      </c>
      <c r="R10" s="1" t="s">
        <v>271</v>
      </c>
      <c r="S10" s="1" t="s">
        <v>216</v>
      </c>
      <c r="T10" s="1" t="s">
        <v>217</v>
      </c>
      <c r="U10" s="1" t="s">
        <v>218</v>
      </c>
      <c r="V10" s="1" t="s">
        <v>239</v>
      </c>
    </row>
    <row r="11" s="1" customFormat="1" spans="1:22">
      <c r="A11" s="3">
        <v>999223785652907</v>
      </c>
      <c r="B11" s="1" t="s">
        <v>272</v>
      </c>
      <c r="C11" s="1" t="s">
        <v>273</v>
      </c>
      <c r="D11" s="1" t="s">
        <v>274</v>
      </c>
      <c r="E11" s="1" t="s">
        <v>275</v>
      </c>
      <c r="F11" s="1" t="s">
        <v>240</v>
      </c>
      <c r="G11" s="1" t="s">
        <v>203</v>
      </c>
      <c r="H11" s="1" t="s">
        <v>208</v>
      </c>
      <c r="I11" s="1" t="s">
        <v>276</v>
      </c>
      <c r="J11" s="1" t="s">
        <v>30</v>
      </c>
      <c r="K11" s="1" t="s">
        <v>277</v>
      </c>
      <c r="L11" s="1" t="s">
        <v>277</v>
      </c>
      <c r="M11" s="1" t="s">
        <v>211</v>
      </c>
      <c r="N11" s="1" t="s">
        <v>211</v>
      </c>
      <c r="O11" s="1" t="s">
        <v>212</v>
      </c>
      <c r="P11" s="1" t="s">
        <v>213</v>
      </c>
      <c r="Q11" s="1" t="s">
        <v>214</v>
      </c>
      <c r="R11" s="1" t="s">
        <v>278</v>
      </c>
      <c r="S11" s="1" t="s">
        <v>216</v>
      </c>
      <c r="T11" s="1" t="s">
        <v>217</v>
      </c>
      <c r="U11" s="1" t="s">
        <v>218</v>
      </c>
      <c r="V11" s="1" t="s">
        <v>219</v>
      </c>
    </row>
    <row r="12" s="1" customFormat="1" spans="1:22">
      <c r="A12" s="3">
        <v>999223735831370</v>
      </c>
      <c r="B12" s="1" t="s">
        <v>279</v>
      </c>
      <c r="C12" s="1" t="s">
        <v>280</v>
      </c>
      <c r="D12" s="1" t="s">
        <v>281</v>
      </c>
      <c r="E12" s="1" t="s">
        <v>282</v>
      </c>
      <c r="F12" s="1" t="s">
        <v>283</v>
      </c>
      <c r="G12" s="1" t="s">
        <v>220</v>
      </c>
      <c r="H12" s="1" t="s">
        <v>208</v>
      </c>
      <c r="I12" s="1" t="s">
        <v>284</v>
      </c>
      <c r="J12" s="1" t="s">
        <v>30</v>
      </c>
      <c r="K12" s="1" t="s">
        <v>285</v>
      </c>
      <c r="L12" s="1" t="s">
        <v>285</v>
      </c>
      <c r="M12" s="1" t="s">
        <v>211</v>
      </c>
      <c r="N12" s="1" t="s">
        <v>211</v>
      </c>
      <c r="O12" s="1" t="s">
        <v>212</v>
      </c>
      <c r="P12" s="1" t="s">
        <v>213</v>
      </c>
      <c r="Q12" s="1" t="s">
        <v>214</v>
      </c>
      <c r="R12" s="1" t="s">
        <v>286</v>
      </c>
      <c r="S12" s="1" t="s">
        <v>216</v>
      </c>
      <c r="T12" s="1" t="s">
        <v>217</v>
      </c>
      <c r="U12" s="1" t="s">
        <v>247</v>
      </c>
      <c r="V12" s="1" t="s">
        <v>219</v>
      </c>
    </row>
    <row r="13" s="1" customFormat="1" spans="1:22">
      <c r="A13" s="3">
        <v>999223731842877</v>
      </c>
      <c r="B13" s="1" t="s">
        <v>279</v>
      </c>
      <c r="C13" s="1" t="s">
        <v>287</v>
      </c>
      <c r="D13" s="1" t="s">
        <v>288</v>
      </c>
      <c r="E13" s="1" t="s">
        <v>289</v>
      </c>
      <c r="F13" s="1" t="s">
        <v>240</v>
      </c>
      <c r="G13" s="1" t="s">
        <v>220</v>
      </c>
      <c r="H13" s="1" t="s">
        <v>208</v>
      </c>
      <c r="I13" s="1" t="s">
        <v>290</v>
      </c>
      <c r="J13" s="1" t="s">
        <v>30</v>
      </c>
      <c r="K13" s="1" t="s">
        <v>291</v>
      </c>
      <c r="L13" s="1" t="s">
        <v>291</v>
      </c>
      <c r="M13" s="1" t="s">
        <v>211</v>
      </c>
      <c r="N13" s="1" t="s">
        <v>211</v>
      </c>
      <c r="O13" s="1" t="s">
        <v>212</v>
      </c>
      <c r="P13" s="1" t="s">
        <v>213</v>
      </c>
      <c r="Q13" s="1" t="s">
        <v>214</v>
      </c>
      <c r="R13" s="1" t="s">
        <v>292</v>
      </c>
      <c r="S13" s="1" t="s">
        <v>216</v>
      </c>
      <c r="T13" s="1" t="s">
        <v>217</v>
      </c>
      <c r="U13" s="1" t="s">
        <v>218</v>
      </c>
      <c r="V13" s="1" t="s">
        <v>219</v>
      </c>
    </row>
    <row r="14" s="1" customFormat="1" spans="1:22">
      <c r="A14" s="3">
        <v>999223714877018</v>
      </c>
      <c r="B14" s="1" t="s">
        <v>293</v>
      </c>
      <c r="C14" s="1" t="s">
        <v>294</v>
      </c>
      <c r="D14" s="1" t="s">
        <v>295</v>
      </c>
      <c r="E14" s="1" t="s">
        <v>296</v>
      </c>
      <c r="F14" s="1" t="s">
        <v>240</v>
      </c>
      <c r="G14" s="1" t="s">
        <v>220</v>
      </c>
      <c r="H14" s="1" t="s">
        <v>208</v>
      </c>
      <c r="I14" s="1" t="s">
        <v>297</v>
      </c>
      <c r="J14" s="1" t="s">
        <v>30</v>
      </c>
      <c r="K14" s="1" t="s">
        <v>298</v>
      </c>
      <c r="L14" s="1" t="s">
        <v>298</v>
      </c>
      <c r="M14" s="1" t="s">
        <v>211</v>
      </c>
      <c r="N14" s="1" t="s">
        <v>211</v>
      </c>
      <c r="O14" s="1" t="s">
        <v>212</v>
      </c>
      <c r="P14" s="1" t="s">
        <v>213</v>
      </c>
      <c r="Q14" s="1" t="s">
        <v>214</v>
      </c>
      <c r="R14" s="1" t="s">
        <v>299</v>
      </c>
      <c r="S14" s="1" t="s">
        <v>216</v>
      </c>
      <c r="T14" s="1" t="s">
        <v>217</v>
      </c>
      <c r="U14" s="1" t="s">
        <v>247</v>
      </c>
      <c r="V14" s="1" t="s">
        <v>239</v>
      </c>
    </row>
    <row r="15" s="1" customFormat="1" spans="1:22">
      <c r="A15" s="3">
        <v>999223711179525</v>
      </c>
      <c r="B15" s="1" t="s">
        <v>300</v>
      </c>
      <c r="C15" s="1" t="s">
        <v>301</v>
      </c>
      <c r="D15" s="1" t="s">
        <v>302</v>
      </c>
      <c r="E15" s="1" t="s">
        <v>303</v>
      </c>
      <c r="F15" s="1" t="s">
        <v>240</v>
      </c>
      <c r="G15" s="1" t="s">
        <v>224</v>
      </c>
      <c r="H15" s="1" t="s">
        <v>208</v>
      </c>
      <c r="I15" s="1" t="s">
        <v>304</v>
      </c>
      <c r="J15" s="1" t="s">
        <v>30</v>
      </c>
      <c r="K15" s="1" t="s">
        <v>305</v>
      </c>
      <c r="L15" s="1" t="s">
        <v>305</v>
      </c>
      <c r="M15" s="1" t="s">
        <v>211</v>
      </c>
      <c r="N15" s="1" t="s">
        <v>211</v>
      </c>
      <c r="O15" s="1" t="s">
        <v>212</v>
      </c>
      <c r="P15" s="1" t="s">
        <v>213</v>
      </c>
      <c r="Q15" s="1" t="s">
        <v>214</v>
      </c>
      <c r="R15" s="1" t="s">
        <v>306</v>
      </c>
      <c r="S15" s="1" t="s">
        <v>216</v>
      </c>
      <c r="T15" s="1" t="s">
        <v>217</v>
      </c>
      <c r="U15" s="1" t="s">
        <v>247</v>
      </c>
      <c r="V15" s="1" t="s">
        <v>307</v>
      </c>
    </row>
    <row r="16" s="1" customFormat="1" spans="1:22">
      <c r="A16" s="3">
        <v>999223701282989</v>
      </c>
      <c r="B16" s="1" t="s">
        <v>300</v>
      </c>
      <c r="C16" s="1" t="s">
        <v>308</v>
      </c>
      <c r="D16" s="1" t="s">
        <v>309</v>
      </c>
      <c r="E16" s="1" t="s">
        <v>310</v>
      </c>
      <c r="F16" s="1" t="s">
        <v>220</v>
      </c>
      <c r="G16" s="1" t="s">
        <v>203</v>
      </c>
      <c r="H16" s="1" t="s">
        <v>208</v>
      </c>
      <c r="I16" s="1" t="s">
        <v>311</v>
      </c>
      <c r="J16" s="1" t="s">
        <v>30</v>
      </c>
      <c r="K16" s="1" t="s">
        <v>312</v>
      </c>
      <c r="L16" s="1" t="s">
        <v>312</v>
      </c>
      <c r="M16" s="1" t="s">
        <v>211</v>
      </c>
      <c r="N16" s="1" t="s">
        <v>211</v>
      </c>
      <c r="O16" s="1" t="s">
        <v>212</v>
      </c>
      <c r="P16" s="1" t="s">
        <v>213</v>
      </c>
      <c r="Q16" s="1" t="s">
        <v>214</v>
      </c>
      <c r="R16" s="1" t="s">
        <v>313</v>
      </c>
      <c r="S16" s="1" t="s">
        <v>216</v>
      </c>
      <c r="T16" s="1" t="s">
        <v>217</v>
      </c>
      <c r="U16" s="1" t="s">
        <v>247</v>
      </c>
      <c r="V16" s="1" t="s">
        <v>219</v>
      </c>
    </row>
    <row r="17" s="1" customFormat="1" spans="1:22">
      <c r="A17" s="3">
        <v>999223684686532</v>
      </c>
      <c r="B17" s="1" t="s">
        <v>314</v>
      </c>
      <c r="C17" s="1" t="s">
        <v>315</v>
      </c>
      <c r="D17" s="1" t="s">
        <v>234</v>
      </c>
      <c r="E17" s="1" t="s">
        <v>316</v>
      </c>
      <c r="F17" s="1" t="s">
        <v>220</v>
      </c>
      <c r="G17" s="1" t="s">
        <v>203</v>
      </c>
      <c r="H17" s="1" t="s">
        <v>208</v>
      </c>
      <c r="I17" s="1" t="s">
        <v>317</v>
      </c>
      <c r="J17" s="1" t="s">
        <v>30</v>
      </c>
      <c r="K17" s="1" t="s">
        <v>318</v>
      </c>
      <c r="L17" s="1" t="s">
        <v>318</v>
      </c>
      <c r="M17" s="1" t="s">
        <v>211</v>
      </c>
      <c r="N17" s="1" t="s">
        <v>211</v>
      </c>
      <c r="O17" s="1" t="s">
        <v>212</v>
      </c>
      <c r="P17" s="1" t="s">
        <v>213</v>
      </c>
      <c r="Q17" s="1" t="s">
        <v>214</v>
      </c>
      <c r="R17" s="1" t="s">
        <v>319</v>
      </c>
      <c r="S17" s="1" t="s">
        <v>216</v>
      </c>
      <c r="T17" s="1" t="s">
        <v>217</v>
      </c>
      <c r="U17" s="1" t="s">
        <v>218</v>
      </c>
      <c r="V17" s="1" t="s">
        <v>239</v>
      </c>
    </row>
    <row r="18" s="1" customFormat="1" spans="1:22">
      <c r="A18" s="3">
        <v>999223595812373</v>
      </c>
      <c r="B18" s="1" t="s">
        <v>320</v>
      </c>
      <c r="C18" s="1" t="s">
        <v>321</v>
      </c>
      <c r="D18" s="1" t="s">
        <v>309</v>
      </c>
      <c r="E18" s="1" t="s">
        <v>322</v>
      </c>
      <c r="F18" s="1" t="s">
        <v>240</v>
      </c>
      <c r="G18" s="1" t="s">
        <v>203</v>
      </c>
      <c r="H18" s="1" t="s">
        <v>208</v>
      </c>
      <c r="I18" s="1" t="s">
        <v>323</v>
      </c>
      <c r="J18" s="1" t="s">
        <v>30</v>
      </c>
      <c r="K18" s="1" t="s">
        <v>324</v>
      </c>
      <c r="L18" s="1" t="s">
        <v>324</v>
      </c>
      <c r="M18" s="1" t="s">
        <v>211</v>
      </c>
      <c r="N18" s="1" t="s">
        <v>211</v>
      </c>
      <c r="O18" s="1" t="s">
        <v>212</v>
      </c>
      <c r="P18" s="1" t="s">
        <v>213</v>
      </c>
      <c r="Q18" s="1" t="s">
        <v>214</v>
      </c>
      <c r="R18" s="1" t="s">
        <v>325</v>
      </c>
      <c r="S18" s="1" t="s">
        <v>216</v>
      </c>
      <c r="T18" s="1" t="s">
        <v>217</v>
      </c>
      <c r="U18" s="1" t="s">
        <v>247</v>
      </c>
      <c r="V18" s="1" t="s">
        <v>219</v>
      </c>
    </row>
    <row r="19" s="1" customFormat="1" spans="1:22">
      <c r="A19" s="3">
        <v>999223571407800</v>
      </c>
      <c r="B19" s="1" t="s">
        <v>326</v>
      </c>
      <c r="C19" s="1" t="s">
        <v>327</v>
      </c>
      <c r="D19" s="1" t="s">
        <v>328</v>
      </c>
      <c r="E19" s="1" t="s">
        <v>329</v>
      </c>
      <c r="F19" s="1" t="s">
        <v>203</v>
      </c>
      <c r="G19" s="1" t="s">
        <v>224</v>
      </c>
      <c r="H19" s="1" t="s">
        <v>208</v>
      </c>
      <c r="I19" s="1" t="s">
        <v>330</v>
      </c>
      <c r="J19" s="1" t="s">
        <v>30</v>
      </c>
      <c r="K19" s="1" t="s">
        <v>331</v>
      </c>
      <c r="L19" s="1" t="s">
        <v>331</v>
      </c>
      <c r="M19" s="1" t="s">
        <v>211</v>
      </c>
      <c r="N19" s="1" t="s">
        <v>211</v>
      </c>
      <c r="O19" s="1" t="s">
        <v>212</v>
      </c>
      <c r="P19" s="1" t="s">
        <v>213</v>
      </c>
      <c r="Q19" s="1" t="s">
        <v>214</v>
      </c>
      <c r="R19" s="1" t="s">
        <v>332</v>
      </c>
      <c r="S19" s="1" t="s">
        <v>216</v>
      </c>
      <c r="T19" s="1" t="s">
        <v>217</v>
      </c>
      <c r="U19" s="1" t="s">
        <v>247</v>
      </c>
      <c r="V19" s="1" t="s">
        <v>219</v>
      </c>
    </row>
    <row r="20" s="1" customFormat="1" spans="1:22">
      <c r="A20" s="3">
        <v>999223483801378</v>
      </c>
      <c r="B20" s="1" t="s">
        <v>333</v>
      </c>
      <c r="C20" s="1" t="s">
        <v>334</v>
      </c>
      <c r="D20" s="1" t="s">
        <v>335</v>
      </c>
      <c r="E20" s="1" t="s">
        <v>336</v>
      </c>
      <c r="F20" s="1" t="s">
        <v>224</v>
      </c>
      <c r="G20" s="1" t="s">
        <v>207</v>
      </c>
      <c r="H20" s="1" t="s">
        <v>208</v>
      </c>
      <c r="I20" s="1" t="s">
        <v>337</v>
      </c>
      <c r="J20" s="1" t="s">
        <v>30</v>
      </c>
      <c r="K20" s="1" t="s">
        <v>338</v>
      </c>
      <c r="L20" s="1" t="s">
        <v>338</v>
      </c>
      <c r="M20" s="1" t="s">
        <v>211</v>
      </c>
      <c r="N20" s="1" t="s">
        <v>211</v>
      </c>
      <c r="O20" s="1" t="s">
        <v>212</v>
      </c>
      <c r="P20" s="1" t="s">
        <v>213</v>
      </c>
      <c r="Q20" s="1" t="s">
        <v>214</v>
      </c>
      <c r="R20" s="1" t="s">
        <v>339</v>
      </c>
      <c r="S20" s="1" t="s">
        <v>216</v>
      </c>
      <c r="T20" s="1" t="s">
        <v>217</v>
      </c>
      <c r="U20" s="1" t="s">
        <v>218</v>
      </c>
      <c r="V20" s="1" t="s">
        <v>239</v>
      </c>
    </row>
    <row r="21" s="1" customFormat="1" spans="1:22">
      <c r="A21" s="3">
        <v>23437519260</v>
      </c>
      <c r="B21" s="1" t="s">
        <v>340</v>
      </c>
      <c r="C21" s="1" t="s">
        <v>341</v>
      </c>
      <c r="D21" s="1" t="s">
        <v>342</v>
      </c>
      <c r="E21" s="1" t="s">
        <v>343</v>
      </c>
      <c r="F21" s="1" t="s">
        <v>203</v>
      </c>
      <c r="G21" s="1" t="s">
        <v>224</v>
      </c>
      <c r="H21" s="1" t="s">
        <v>208</v>
      </c>
      <c r="I21" s="1" t="s">
        <v>344</v>
      </c>
      <c r="J21" s="1" t="s">
        <v>30</v>
      </c>
      <c r="K21" s="1" t="s">
        <v>345</v>
      </c>
      <c r="L21" s="1" t="s">
        <v>345</v>
      </c>
      <c r="M21" s="1" t="s">
        <v>211</v>
      </c>
      <c r="N21" s="1" t="s">
        <v>211</v>
      </c>
      <c r="O21" s="1" t="s">
        <v>212</v>
      </c>
      <c r="P21" s="1" t="s">
        <v>213</v>
      </c>
      <c r="Q21" s="1" t="s">
        <v>214</v>
      </c>
      <c r="R21" s="1" t="s">
        <v>346</v>
      </c>
      <c r="S21" s="1" t="s">
        <v>216</v>
      </c>
      <c r="T21" s="1" t="s">
        <v>217</v>
      </c>
      <c r="U21" s="1" t="s">
        <v>218</v>
      </c>
      <c r="V21" s="1" t="s">
        <v>307</v>
      </c>
    </row>
    <row r="22" s="1" customFormat="1" spans="1:22">
      <c r="A22" s="3">
        <v>999223431191132</v>
      </c>
      <c r="B22" s="1" t="s">
        <v>347</v>
      </c>
      <c r="C22" s="1" t="s">
        <v>348</v>
      </c>
      <c r="D22" s="1" t="s">
        <v>349</v>
      </c>
      <c r="E22" s="1" t="s">
        <v>350</v>
      </c>
      <c r="F22" s="1" t="s">
        <v>240</v>
      </c>
      <c r="G22" s="1" t="s">
        <v>224</v>
      </c>
      <c r="H22" s="1" t="s">
        <v>208</v>
      </c>
      <c r="I22" s="1" t="s">
        <v>351</v>
      </c>
      <c r="J22" s="1" t="s">
        <v>30</v>
      </c>
      <c r="K22" s="1" t="s">
        <v>352</v>
      </c>
      <c r="L22" s="1" t="s">
        <v>352</v>
      </c>
      <c r="M22" s="1" t="s">
        <v>211</v>
      </c>
      <c r="N22" s="1" t="s">
        <v>211</v>
      </c>
      <c r="O22" s="1" t="s">
        <v>212</v>
      </c>
      <c r="P22" s="1" t="s">
        <v>213</v>
      </c>
      <c r="Q22" s="1" t="s">
        <v>214</v>
      </c>
      <c r="R22" s="1" t="s">
        <v>353</v>
      </c>
      <c r="S22" s="1" t="s">
        <v>216</v>
      </c>
      <c r="T22" s="1" t="s">
        <v>217</v>
      </c>
      <c r="U22" s="1" t="s">
        <v>218</v>
      </c>
      <c r="V22" s="1" t="s">
        <v>219</v>
      </c>
    </row>
    <row r="23" s="1" customFormat="1" spans="1:22">
      <c r="A23" s="3">
        <v>999223384955007</v>
      </c>
      <c r="B23" s="1" t="s">
        <v>354</v>
      </c>
      <c r="C23" s="1" t="s">
        <v>355</v>
      </c>
      <c r="D23" s="1" t="s">
        <v>356</v>
      </c>
      <c r="E23" s="1" t="s">
        <v>357</v>
      </c>
      <c r="F23" s="1" t="s">
        <v>240</v>
      </c>
      <c r="G23" s="1" t="s">
        <v>220</v>
      </c>
      <c r="H23" s="1" t="s">
        <v>208</v>
      </c>
      <c r="I23" s="1" t="s">
        <v>358</v>
      </c>
      <c r="J23" s="1" t="s">
        <v>30</v>
      </c>
      <c r="K23" s="1" t="s">
        <v>359</v>
      </c>
      <c r="L23" s="1" t="s">
        <v>359</v>
      </c>
      <c r="M23" s="1" t="s">
        <v>211</v>
      </c>
      <c r="N23" s="1" t="s">
        <v>211</v>
      </c>
      <c r="O23" s="1" t="s">
        <v>212</v>
      </c>
      <c r="P23" s="1" t="s">
        <v>213</v>
      </c>
      <c r="Q23" s="1" t="s">
        <v>214</v>
      </c>
      <c r="R23" s="1" t="s">
        <v>360</v>
      </c>
      <c r="S23" s="1" t="s">
        <v>216</v>
      </c>
      <c r="T23" s="1" t="s">
        <v>217</v>
      </c>
      <c r="U23" s="1" t="s">
        <v>218</v>
      </c>
      <c r="V23" s="1" t="s">
        <v>219</v>
      </c>
    </row>
    <row r="24" s="1" customFormat="1" spans="1:22">
      <c r="A24" s="3">
        <v>999223378987307</v>
      </c>
      <c r="B24" s="1" t="s">
        <v>354</v>
      </c>
      <c r="C24" s="1" t="s">
        <v>361</v>
      </c>
      <c r="D24" s="1" t="s">
        <v>362</v>
      </c>
      <c r="E24" s="1" t="s">
        <v>363</v>
      </c>
      <c r="F24" s="1" t="s">
        <v>220</v>
      </c>
      <c r="G24" s="1" t="s">
        <v>224</v>
      </c>
      <c r="H24" s="1" t="s">
        <v>208</v>
      </c>
      <c r="I24" s="1" t="s">
        <v>364</v>
      </c>
      <c r="J24" s="1" t="s">
        <v>30</v>
      </c>
      <c r="K24" s="1" t="s">
        <v>365</v>
      </c>
      <c r="L24" s="1" t="s">
        <v>365</v>
      </c>
      <c r="M24" s="1" t="s">
        <v>211</v>
      </c>
      <c r="N24" s="1" t="s">
        <v>211</v>
      </c>
      <c r="O24" s="1" t="s">
        <v>212</v>
      </c>
      <c r="P24" s="1" t="s">
        <v>213</v>
      </c>
      <c r="Q24" s="1" t="s">
        <v>214</v>
      </c>
      <c r="R24" s="1" t="s">
        <v>366</v>
      </c>
      <c r="S24" s="1" t="s">
        <v>216</v>
      </c>
      <c r="T24" s="1" t="s">
        <v>217</v>
      </c>
      <c r="U24" s="1" t="s">
        <v>218</v>
      </c>
      <c r="V24" s="1" t="s">
        <v>219</v>
      </c>
    </row>
    <row r="25" s="1" customFormat="1" spans="1:22">
      <c r="A25" s="3">
        <v>999222591049328</v>
      </c>
      <c r="B25" s="1" t="s">
        <v>367</v>
      </c>
      <c r="C25" s="1" t="s">
        <v>368</v>
      </c>
      <c r="D25" s="1" t="s">
        <v>369</v>
      </c>
      <c r="E25" s="1" t="s">
        <v>370</v>
      </c>
      <c r="F25" s="1" t="s">
        <v>283</v>
      </c>
      <c r="G25" s="1" t="s">
        <v>220</v>
      </c>
      <c r="H25" s="1" t="s">
        <v>208</v>
      </c>
      <c r="I25" s="1" t="s">
        <v>371</v>
      </c>
      <c r="J25" s="1" t="s">
        <v>30</v>
      </c>
      <c r="K25" s="1" t="s">
        <v>372</v>
      </c>
      <c r="L25" s="1" t="s">
        <v>372</v>
      </c>
      <c r="M25" s="1" t="s">
        <v>211</v>
      </c>
      <c r="N25" s="1" t="s">
        <v>211</v>
      </c>
      <c r="O25" s="1" t="s">
        <v>212</v>
      </c>
      <c r="P25" s="1" t="s">
        <v>213</v>
      </c>
      <c r="Q25" s="1" t="s">
        <v>214</v>
      </c>
      <c r="R25" s="1" t="s">
        <v>373</v>
      </c>
      <c r="S25" s="1" t="s">
        <v>216</v>
      </c>
      <c r="T25" s="1" t="s">
        <v>217</v>
      </c>
      <c r="U25" s="1" t="s">
        <v>247</v>
      </c>
      <c r="V25" s="1" t="s">
        <v>374</v>
      </c>
    </row>
    <row r="26" s="1" customFormat="1" spans="1:22">
      <c r="A26" s="3">
        <v>999222260416361</v>
      </c>
      <c r="B26" s="1" t="s">
        <v>375</v>
      </c>
      <c r="C26" s="1" t="s">
        <v>376</v>
      </c>
      <c r="D26" s="1" t="s">
        <v>377</v>
      </c>
      <c r="E26" s="1" t="s">
        <v>378</v>
      </c>
      <c r="F26" s="1" t="s">
        <v>240</v>
      </c>
      <c r="G26" s="1" t="s">
        <v>207</v>
      </c>
      <c r="H26" s="1" t="s">
        <v>208</v>
      </c>
      <c r="I26" s="1" t="s">
        <v>379</v>
      </c>
      <c r="J26" s="1" t="s">
        <v>30</v>
      </c>
      <c r="K26" s="1" t="s">
        <v>380</v>
      </c>
      <c r="L26" s="1" t="s">
        <v>380</v>
      </c>
      <c r="M26" s="1" t="s">
        <v>211</v>
      </c>
      <c r="N26" s="1" t="s">
        <v>211</v>
      </c>
      <c r="O26" s="1" t="s">
        <v>212</v>
      </c>
      <c r="P26" s="1" t="s">
        <v>213</v>
      </c>
      <c r="Q26" s="1" t="s">
        <v>214</v>
      </c>
      <c r="R26" s="1" t="s">
        <v>381</v>
      </c>
      <c r="S26" s="1" t="s">
        <v>216</v>
      </c>
      <c r="T26" s="1" t="s">
        <v>217</v>
      </c>
      <c r="U26" s="1" t="s">
        <v>247</v>
      </c>
      <c r="V26" s="1" t="s">
        <v>382</v>
      </c>
    </row>
    <row r="27" s="1" customFormat="1" spans="1:22">
      <c r="A27" s="3">
        <v>999222250499082</v>
      </c>
      <c r="B27" s="1" t="s">
        <v>383</v>
      </c>
      <c r="C27" s="1" t="s">
        <v>384</v>
      </c>
      <c r="D27" s="1" t="s">
        <v>385</v>
      </c>
      <c r="E27" s="1" t="s">
        <v>386</v>
      </c>
      <c r="F27" s="1" t="s">
        <v>272</v>
      </c>
      <c r="G27" s="1" t="s">
        <v>224</v>
      </c>
      <c r="H27" s="1" t="s">
        <v>208</v>
      </c>
      <c r="I27" s="1" t="s">
        <v>387</v>
      </c>
      <c r="J27" s="1" t="s">
        <v>30</v>
      </c>
      <c r="K27" s="1" t="s">
        <v>388</v>
      </c>
      <c r="L27" s="1" t="s">
        <v>388</v>
      </c>
      <c r="M27" s="1" t="s">
        <v>211</v>
      </c>
      <c r="N27" s="1" t="s">
        <v>211</v>
      </c>
      <c r="O27" s="1" t="s">
        <v>212</v>
      </c>
      <c r="P27" s="1" t="s">
        <v>213</v>
      </c>
      <c r="Q27" s="1" t="s">
        <v>214</v>
      </c>
      <c r="R27" s="1" t="s">
        <v>389</v>
      </c>
      <c r="S27" s="1" t="s">
        <v>216</v>
      </c>
      <c r="T27" s="1" t="s">
        <v>217</v>
      </c>
      <c r="U27" s="1" t="s">
        <v>247</v>
      </c>
      <c r="V27" s="1" t="s">
        <v>219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2023-05-04T06:59:12Z</dcterms:created>
  <dcterms:modified xsi:type="dcterms:W3CDTF">2023-05-04T07:09:16Z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47CF5C1F4C15400189BC61894C88CF09_12</vt:lpwstr>
  </property>
  <property fmtid="{D5CDD505-2E9C-101B-9397-08002B2CF9AE}" pid="3" name="KSOProductBuildVer">
    <vt:lpwstr>2052-11.1.0.14036</vt:lpwstr>
  </property>
</Properties>
</file>