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 activeTab="4"/>
  </bookViews>
  <sheets>
    <sheet name="总计" sheetId="1" r:id="rId1"/>
    <sheet name="订单明细" sheetId="2" r:id="rId2"/>
    <sheet name="人工调整明细" sheetId="3" r:id="rId3"/>
    <sheet name="过期返现明细" sheetId="4" r:id="rId4"/>
    <sheet name="对账" sheetId="5" r:id="rId5"/>
    <sheet name="HOP" sheetId="6" r:id="rId6"/>
  </sheets>
  <definedNames>
    <definedName name="_xlnm._FilterDatabase" localSheetId="4" hidden="1">对账!$A$1:$AF$7</definedName>
  </definedNames>
  <calcPr calcId="144525"/>
</workbook>
</file>

<file path=xl/sharedStrings.xml><?xml version="1.0" encoding="utf-8"?>
<sst xmlns="http://schemas.openxmlformats.org/spreadsheetml/2006/main" count="464" uniqueCount="179">
  <si>
    <t>去哪儿网酒店预付对账单</t>
  </si>
  <si>
    <t>供应商名称：</t>
  </si>
  <si>
    <t>汇趣住</t>
  </si>
  <si>
    <t>结算周期：</t>
  </si>
  <si>
    <t>2023-05-03至2023-05-04</t>
  </si>
  <si>
    <t>结算币种：</t>
  </si>
  <si>
    <t>CNY</t>
  </si>
  <si>
    <t>汇总信息</t>
  </si>
  <si>
    <t>订单数量</t>
  </si>
  <si>
    <t>杂费金额</t>
  </si>
  <si>
    <t>订单金额</t>
  </si>
  <si>
    <t>退款金额</t>
  </si>
  <si>
    <t>订单费</t>
  </si>
  <si>
    <t>调整金额</t>
  </si>
  <si>
    <t>点评返现金额</t>
  </si>
  <si>
    <t>过期返现金额</t>
  </si>
  <si>
    <t>本期应结</t>
  </si>
  <si>
    <t>抵扣金额</t>
  </si>
  <si>
    <t>实结金额</t>
  </si>
  <si>
    <t>¥0.00</t>
  </si>
  <si>
    <t>¥7,895.00</t>
  </si>
  <si>
    <t>¥988.00</t>
  </si>
  <si>
    <t>¥6,907.00</t>
  </si>
  <si>
    <t>分类信息</t>
  </si>
  <si>
    <t>业务类型</t>
  </si>
  <si>
    <t>酒店预付（点击查看明细）</t>
  </si>
  <si>
    <t>夜销预付（点击查看明细）</t>
  </si>
  <si>
    <t>钟点房预付（点击查看明细）</t>
  </si>
  <si>
    <t>收款账户信息</t>
  </si>
  <si>
    <t>开户行：</t>
  </si>
  <si>
    <t>中国农业银行</t>
  </si>
  <si>
    <t>收款账号：</t>
  </si>
  <si>
    <t>440630*******3494</t>
  </si>
  <si>
    <t>户名：</t>
  </si>
  <si>
    <t>广州汇登信息科技有限公司</t>
  </si>
  <si>
    <t>联系人：</t>
  </si>
  <si>
    <t>谭允贤</t>
  </si>
  <si>
    <t>联系方式：</t>
  </si>
  <si>
    <t>13610323319</t>
  </si>
  <si>
    <t>付款方：</t>
  </si>
  <si>
    <t>北京趣拿软件科技有限公司</t>
  </si>
  <si>
    <t>订单号</t>
  </si>
  <si>
    <t>代理商订单号</t>
  </si>
  <si>
    <t>是否闪住订单</t>
  </si>
  <si>
    <t>预付业务类型</t>
  </si>
  <si>
    <t>是否预付款</t>
  </si>
  <si>
    <t>酒店id</t>
  </si>
  <si>
    <t>酒店名称</t>
  </si>
  <si>
    <t>供应商id</t>
  </si>
  <si>
    <t>供应商名称</t>
  </si>
  <si>
    <t>入住人</t>
  </si>
  <si>
    <t>间</t>
  </si>
  <si>
    <t>夜</t>
  </si>
  <si>
    <t>预订日期</t>
  </si>
  <si>
    <t>入住日期</t>
  </si>
  <si>
    <t>离店日期</t>
  </si>
  <si>
    <t>入住时长（小时）</t>
  </si>
  <si>
    <t>退款时间</t>
  </si>
  <si>
    <t>杂费</t>
  </si>
  <si>
    <t>房费</t>
  </si>
  <si>
    <t>佣金</t>
  </si>
  <si>
    <t>服务费</t>
  </si>
  <si>
    <t>竞价排名费用</t>
  </si>
  <si>
    <t>返现金额</t>
  </si>
  <si>
    <t>币种</t>
  </si>
  <si>
    <t>房型</t>
  </si>
  <si>
    <t>售卖渠道</t>
  </si>
  <si>
    <t>是否试睡</t>
  </si>
  <si>
    <t>商家优惠券</t>
  </si>
  <si>
    <t>竞价排名协议</t>
  </si>
  <si>
    <t>103338513770</t>
  </si>
  <si>
    <t>酒店预付</t>
  </si>
  <si>
    <t>否</t>
  </si>
  <si>
    <t>普通</t>
  </si>
  <si>
    <t>470829914</t>
  </si>
  <si>
    <t>全季酒店(广州西门口店)</t>
  </si>
  <si>
    <t>1639468</t>
  </si>
  <si>
    <t>车璇</t>
  </si>
  <si>
    <t>2023-04-20</t>
  </si>
  <si>
    <t>2023-05-02</t>
  </si>
  <si>
    <t>2023-05-03</t>
  </si>
  <si>
    <t>¥817.00</t>
  </si>
  <si>
    <t>¥107.00</t>
  </si>
  <si>
    <t>¥710.00</t>
  </si>
  <si>
    <t>双床房</t>
  </si>
  <si>
    <t>WEBSITE</t>
  </si>
  <si>
    <t>103338706632</t>
  </si>
  <si>
    <t>王磊</t>
  </si>
  <si>
    <t>¥736.00</t>
  </si>
  <si>
    <t>¥96.00</t>
  </si>
  <si>
    <t>¥640.00</t>
  </si>
  <si>
    <t>高级大床房</t>
  </si>
  <si>
    <t>103341825587</t>
  </si>
  <si>
    <t>311487595</t>
  </si>
  <si>
    <t>北上海大酒店</t>
  </si>
  <si>
    <t>许展闳</t>
  </si>
  <si>
    <t>2023-04-23</t>
  </si>
  <si>
    <t>2023-04-26</t>
  </si>
  <si>
    <t>2023-05-04</t>
  </si>
  <si>
    <t>¥5,056.00</t>
  </si>
  <si>
    <t>¥616.00</t>
  </si>
  <si>
    <t>¥4,440.00</t>
  </si>
  <si>
    <t>豪华双床房</t>
  </si>
  <si>
    <t>103338621105</t>
  </si>
  <si>
    <t>381680638</t>
  </si>
  <si>
    <t>全季酒店(杭州火车东站店)</t>
  </si>
  <si>
    <t>郑飞霞</t>
  </si>
  <si>
    <t>¥382.00</t>
  </si>
  <si>
    <t>¥50.00</t>
  </si>
  <si>
    <t>¥332.00</t>
  </si>
  <si>
    <t>高级大床房a</t>
  </si>
  <si>
    <t>103346552588</t>
  </si>
  <si>
    <t>384666858</t>
  </si>
  <si>
    <t>全季酒店(武汉光谷软件园民族大道店)</t>
  </si>
  <si>
    <t>何韫露</t>
  </si>
  <si>
    <t>2023-04-28</t>
  </si>
  <si>
    <t>¥335.00</t>
  </si>
  <si>
    <t>¥44.00</t>
  </si>
  <si>
    <t>¥291.00</t>
  </si>
  <si>
    <t>103348515989</t>
  </si>
  <si>
    <t>381762897</t>
  </si>
  <si>
    <t>郑州希尔顿酒店</t>
  </si>
  <si>
    <t>高铭</t>
  </si>
  <si>
    <t>2023-04-30</t>
  </si>
  <si>
    <t>¥569.00</t>
  </si>
  <si>
    <t>¥75.00</t>
  </si>
  <si>
    <t>¥494.00</t>
  </si>
  <si>
    <t>豪华大床房</t>
  </si>
  <si>
    <t>合计</t>
  </si>
  <si>
    <t/>
  </si>
  <si>
    <t>调整流水号</t>
  </si>
  <si>
    <t>参考订单号</t>
  </si>
  <si>
    <t>调整时间</t>
  </si>
  <si>
    <t>调整类型</t>
  </si>
  <si>
    <t>国际/国内</t>
  </si>
  <si>
    <t>调整原因</t>
  </si>
  <si>
    <t>参考工单号</t>
  </si>
  <si>
    <t>返现日期</t>
  </si>
  <si>
    <t>,</t>
  </si>
  <si>
    <t>A230505110611911</t>
  </si>
  <si>
    <r>
      <t>总计：</t>
    </r>
    <r>
      <rPr>
        <sz val="10"/>
        <rFont val="Arial"/>
        <charset val="134"/>
      </rPr>
      <t>6907</t>
    </r>
    <r>
      <rPr>
        <sz val="10"/>
        <rFont val="宋体"/>
        <charset val="134"/>
      </rPr>
      <t>元</t>
    </r>
  </si>
  <si>
    <t>渠道单号</t>
  </si>
  <si>
    <t>下单日期</t>
  </si>
  <si>
    <t>单号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</si>
  <si>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</si>
  <si>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</si>
  <si>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</si>
  <si>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</si>
  <si>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</si>
  <si>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</si>
  <si>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</si>
  <si>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</si>
  <si>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</si>
  <si>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</si>
  <si>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</si>
  <si>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</si>
  <si>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</si>
  <si>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</si>
  <si>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</si>
  <si>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3308721</t>
  </si>
  <si>
    <t>--</t>
  </si>
  <si>
    <t>494.00</t>
  </si>
  <si>
    <t>RMB</t>
  </si>
  <si>
    <t>0</t>
  </si>
  <si>
    <t>0.00</t>
  </si>
  <si>
    <t>汇趣住国内直连</t>
  </si>
  <si>
    <t>01.011247</t>
  </si>
  <si>
    <t>2023-04-30 17:19:09</t>
  </si>
  <si>
    <t>直连</t>
  </si>
  <si>
    <t>中国</t>
  </si>
  <si>
    <t>3299819</t>
  </si>
  <si>
    <t>291.00</t>
  </si>
  <si>
    <t>2023-04-28 11:59:29</t>
  </si>
  <si>
    <t>3277749</t>
  </si>
  <si>
    <t>4440.00</t>
  </si>
  <si>
    <t>2023-04-23 18:03:17</t>
  </si>
  <si>
    <t>3262837</t>
  </si>
  <si>
    <t>332.00</t>
  </si>
  <si>
    <t>2023-04-20 20:53:13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</si>
</sst>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￥&quot;#,##0.00"/>
  </numFmts>
  <fonts count="36">
    <font>
      <sz val="10"/>
      <name val="Arial"/>
      <charset val="134"/>
    </font>
    <font>
      <sz val="10"/>
      <color indexed="10"/>
      <name val="Arial"/>
      <charset val="0"/>
    </font>
    <font>
      <sz val="10"/>
      <name val="Arial"/>
      <charset val="0"/>
    </font>
    <font>
      <sz val="10"/>
      <color indexed="9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0"/>
      <color indexed="9"/>
      <name val="宋体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b/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color indexed="9"/>
      <name val="宋体"/>
      <charset val="134"/>
    </font>
    <font>
      <sz val="12"/>
      <name val="Arial"/>
      <charset val="134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4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3">
    <xf numFmtId="0" fontId="0" fillId="0" borderId="0" applyNumberFormat="0" applyFont="0" applyFill="0" applyBorder="0" applyAlignment="0" applyProtection="0"/>
    <xf numFmtId="42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10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9" fontId="1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1" borderId="11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9" fillId="16" borderId="14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0" fillId="16" borderId="10" applyNumberFormat="0" applyAlignment="0" applyProtection="0">
      <alignment vertical="center"/>
    </xf>
    <xf numFmtId="0" fontId="31" fillId="18" borderId="15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</cellStyleXfs>
  <cellXfs count="42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/>
    <xf numFmtId="0" fontId="3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>
      <alignment horizontal="left" vertical="center"/>
    </xf>
    <xf numFmtId="38" fontId="0" fillId="0" borderId="0" xfId="0" applyNumberFormat="1" applyFont="1" applyFill="1" applyBorder="1" applyAlignment="1"/>
    <xf numFmtId="0" fontId="5" fillId="0" borderId="2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/>
    <xf numFmtId="0" fontId="6" fillId="2" borderId="1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right"/>
    </xf>
    <xf numFmtId="0" fontId="4" fillId="3" borderId="0" xfId="0" applyNumberFormat="1" applyFont="1" applyFill="1" applyBorder="1" applyAlignment="1">
      <alignment horizontal="right" vertical="center"/>
    </xf>
    <xf numFmtId="176" fontId="4" fillId="0" borderId="0" xfId="0" applyNumberFormat="1" applyFont="1" applyFill="1" applyBorder="1" applyAlignment="1"/>
    <xf numFmtId="0" fontId="7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/>
    <xf numFmtId="0" fontId="9" fillId="0" borderId="0" xfId="0" applyNumberFormat="1" applyFont="1" applyFill="1" applyBorder="1" applyAlignment="1">
      <alignment horizontal="right" vertical="center"/>
    </xf>
    <xf numFmtId="0" fontId="5" fillId="0" borderId="0" xfId="0" applyNumberFormat="1" applyFont="1" applyFill="1" applyBorder="1" applyAlignment="1">
      <alignment horizontal="left" vertical="center"/>
    </xf>
    <xf numFmtId="14" fontId="5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center"/>
    </xf>
    <xf numFmtId="0" fontId="10" fillId="4" borderId="4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center" vertical="center"/>
    </xf>
    <xf numFmtId="176" fontId="11" fillId="0" borderId="8" xfId="0" applyNumberFormat="1" applyFont="1" applyFill="1" applyBorder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2" fillId="2" borderId="5" xfId="11" applyFont="1" applyFill="1" applyBorder="1" applyAlignment="1">
      <alignment horizontal="left" vertical="center"/>
    </xf>
    <xf numFmtId="0" fontId="5" fillId="0" borderId="3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0" fontId="13" fillId="0" borderId="0" xfId="0" applyNumberFormat="1" applyFont="1" applyFill="1" applyBorder="1" applyAlignment="1"/>
    <xf numFmtId="0" fontId="11" fillId="0" borderId="9" xfId="0" applyNumberFormat="1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 vertical="center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着色 5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60% - 着色 1" xfId="44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60% - 着色 3" xfId="49"/>
    <cellStyle name="20% - 强调文字颜色 4" xfId="50" builtinId="42"/>
    <cellStyle name="40% - 强调文字颜色 4" xfId="51" builtinId="43"/>
    <cellStyle name="20% - 着色 1" xfId="52"/>
    <cellStyle name="强调文字颜色 5" xfId="53" builtinId="45"/>
    <cellStyle name="40% - 强调文字颜色 5" xfId="54" builtinId="47"/>
    <cellStyle name="20% - 着色 2" xfId="55"/>
    <cellStyle name="60% - 强调文字颜色 5" xfId="56" builtinId="48"/>
    <cellStyle name="强调文字颜色 6" xfId="57" builtinId="49"/>
    <cellStyle name="40% - 强调文字颜色 6" xfId="58" builtinId="51"/>
    <cellStyle name="20% - 着色 3" xfId="59"/>
    <cellStyle name="60% - 强调文字颜色 6" xfId="60" builtinId="52"/>
    <cellStyle name="20% - 着色 4" xfId="61"/>
    <cellStyle name="着色 2" xfId="62"/>
    <cellStyle name="20% - 着色 6" xfId="63"/>
    <cellStyle name="40% - 着色 1" xfId="64"/>
    <cellStyle name="40% - 着色 2" xfId="65"/>
    <cellStyle name="40% - 着色 6" xfId="66"/>
    <cellStyle name="60% - 着色 4" xfId="67"/>
    <cellStyle name="60% - 着色 5" xfId="68"/>
    <cellStyle name="60% - 着色 6" xfId="69"/>
    <cellStyle name="着色 3" xfId="70"/>
    <cellStyle name="着色 4" xfId="71"/>
    <cellStyle name="着色 6" xfId="7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F497D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1"/>
      <rgbColor rgb="00CCFFCC"/>
      <rgbColor rgb="00FFFF99"/>
      <rgbColor rgb="0099CCFF"/>
      <rgbColor rgb="00FF99CC"/>
      <rgbColor rgb="00CC99FF"/>
      <rgbColor rgb="00FFCC99"/>
      <rgbColor rgb="004F81BD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topLeftCell="B1" workbookViewId="0">
      <selection activeCell="K5" sqref="K5"/>
    </sheetView>
  </sheetViews>
  <sheetFormatPr defaultColWidth="9.13888888888889" defaultRowHeight="13.2"/>
  <cols>
    <col min="1" max="1" width="29" customWidth="1"/>
    <col min="2" max="2" width="34.712962962963" customWidth="1"/>
    <col min="3" max="3" width="28.4259259259259" customWidth="1"/>
    <col min="4" max="4" width="21.8518518518519" customWidth="1"/>
    <col min="5" max="5" width="27" customWidth="1"/>
    <col min="6" max="6" width="20.287037037037" customWidth="1"/>
    <col min="7" max="7" width="17.8518518518519" customWidth="1"/>
    <col min="8" max="8" width="27.5740740740741" customWidth="1"/>
    <col min="9" max="9" width="31.1388888888889" customWidth="1"/>
  </cols>
  <sheetData>
    <row r="1" ht="22.5" customHeight="1" spans="1:9">
      <c r="A1" s="15" t="s">
        <v>0</v>
      </c>
      <c r="B1" s="15"/>
      <c r="C1" s="15"/>
      <c r="D1" s="15"/>
      <c r="E1" s="16"/>
      <c r="F1" s="16"/>
      <c r="G1" s="16"/>
      <c r="H1" s="16"/>
      <c r="I1" s="16"/>
    </row>
    <row r="2" ht="18.75" customHeight="1" spans="1:9">
      <c r="A2" s="17" t="s">
        <v>1</v>
      </c>
      <c r="B2" s="18" t="s">
        <v>2</v>
      </c>
      <c r="C2" s="18"/>
      <c r="D2" s="17" t="s">
        <v>3</v>
      </c>
      <c r="E2" s="19" t="s">
        <v>4</v>
      </c>
      <c r="F2" s="17" t="s">
        <v>5</v>
      </c>
      <c r="G2" s="18"/>
      <c r="H2" s="18"/>
      <c r="I2" t="s">
        <v>6</v>
      </c>
    </row>
    <row r="3" ht="27.95" customHeight="1" spans="1:8">
      <c r="A3" s="20" t="s">
        <v>7</v>
      </c>
      <c r="B3" s="18"/>
      <c r="C3" s="18"/>
      <c r="E3" s="20"/>
      <c r="F3" s="19"/>
      <c r="G3" s="21"/>
      <c r="H3" s="21"/>
    </row>
    <row r="4" ht="15" customHeight="1" spans="1:11">
      <c r="A4" s="22" t="s">
        <v>8</v>
      </c>
      <c r="B4" s="22" t="s">
        <v>9</v>
      </c>
      <c r="C4" s="23" t="s">
        <v>10</v>
      </c>
      <c r="D4" s="22" t="s">
        <v>11</v>
      </c>
      <c r="E4" s="22" t="s">
        <v>12</v>
      </c>
      <c r="F4" s="22" t="s">
        <v>13</v>
      </c>
      <c r="G4" s="23" t="s">
        <v>14</v>
      </c>
      <c r="H4" s="22" t="s">
        <v>15</v>
      </c>
      <c r="I4" s="23" t="s">
        <v>16</v>
      </c>
      <c r="J4" s="23" t="s">
        <v>17</v>
      </c>
      <c r="K4" s="23" t="s">
        <v>18</v>
      </c>
    </row>
    <row r="5" ht="15" customHeight="1" spans="1:11">
      <c r="A5" s="24">
        <v>6</v>
      </c>
      <c r="B5" s="25" t="s">
        <v>19</v>
      </c>
      <c r="C5" s="7" t="s">
        <v>20</v>
      </c>
      <c r="D5" s="26" t="s">
        <v>19</v>
      </c>
      <c r="E5" s="27" t="s">
        <v>21</v>
      </c>
      <c r="F5" s="27" t="s">
        <v>19</v>
      </c>
      <c r="G5" s="28">
        <v>0</v>
      </c>
      <c r="H5" s="29" t="s">
        <v>19</v>
      </c>
      <c r="I5" s="40" t="s">
        <v>22</v>
      </c>
      <c r="J5" s="7" t="s">
        <v>19</v>
      </c>
      <c r="K5" s="7" t="s">
        <v>22</v>
      </c>
    </row>
    <row r="6" ht="27.95" customHeight="1" spans="1:9">
      <c r="A6" s="20" t="s">
        <v>23</v>
      </c>
      <c r="D6" s="30"/>
      <c r="E6" s="31"/>
      <c r="F6" s="31"/>
      <c r="G6" s="32"/>
      <c r="H6" s="31"/>
      <c r="I6" s="36"/>
    </row>
    <row r="7" ht="15" customHeight="1" spans="1:11">
      <c r="A7" s="22" t="s">
        <v>24</v>
      </c>
      <c r="B7" s="22" t="s">
        <v>8</v>
      </c>
      <c r="C7" s="22" t="s">
        <v>9</v>
      </c>
      <c r="D7" s="22" t="s">
        <v>10</v>
      </c>
      <c r="E7" s="22" t="s">
        <v>11</v>
      </c>
      <c r="F7" s="22" t="s">
        <v>12</v>
      </c>
      <c r="G7" s="23" t="s">
        <v>14</v>
      </c>
      <c r="H7" s="22" t="s">
        <v>15</v>
      </c>
      <c r="I7" s="22" t="s">
        <v>16</v>
      </c>
      <c r="J7" s="23" t="s">
        <v>17</v>
      </c>
      <c r="K7" s="23" t="s">
        <v>18</v>
      </c>
    </row>
    <row r="8" ht="15" customHeight="1" spans="1:11">
      <c r="A8" s="33" t="s">
        <v>25</v>
      </c>
      <c r="B8" s="34">
        <v>6</v>
      </c>
      <c r="C8" s="34" t="s">
        <v>19</v>
      </c>
      <c r="D8" s="34" t="s">
        <v>20</v>
      </c>
      <c r="E8" s="35" t="s">
        <v>19</v>
      </c>
      <c r="F8" s="35" t="s">
        <v>21</v>
      </c>
      <c r="G8" s="35">
        <v>0</v>
      </c>
      <c r="H8" s="34" t="s">
        <v>19</v>
      </c>
      <c r="I8" s="41" t="s">
        <v>22</v>
      </c>
      <c r="J8" s="7" t="s">
        <v>19</v>
      </c>
      <c r="K8" s="7" t="s">
        <v>22</v>
      </c>
    </row>
    <row r="9" ht="15" customHeight="1" spans="1:11">
      <c r="A9" s="33" t="s">
        <v>26</v>
      </c>
      <c r="B9" s="34">
        <v>0</v>
      </c>
      <c r="C9" s="34" t="s">
        <v>19</v>
      </c>
      <c r="D9" s="34" t="s">
        <v>19</v>
      </c>
      <c r="E9" s="35" t="s">
        <v>19</v>
      </c>
      <c r="F9" s="35" t="s">
        <v>19</v>
      </c>
      <c r="G9" s="35">
        <v>0</v>
      </c>
      <c r="H9" s="34" t="s">
        <v>19</v>
      </c>
      <c r="I9" s="41" t="s">
        <v>19</v>
      </c>
      <c r="J9" s="7" t="s">
        <v>19</v>
      </c>
      <c r="K9" s="7" t="s">
        <v>19</v>
      </c>
    </row>
    <row r="10" ht="15" customHeight="1" spans="1:11">
      <c r="A10" s="33" t="s">
        <v>27</v>
      </c>
      <c r="B10" s="34">
        <v>0</v>
      </c>
      <c r="C10" s="34" t="s">
        <v>19</v>
      </c>
      <c r="D10" s="34" t="s">
        <v>19</v>
      </c>
      <c r="E10" s="35" t="s">
        <v>19</v>
      </c>
      <c r="F10" s="35" t="s">
        <v>19</v>
      </c>
      <c r="G10" s="35">
        <v>0</v>
      </c>
      <c r="H10" s="34" t="s">
        <v>19</v>
      </c>
      <c r="I10" s="41" t="s">
        <v>19</v>
      </c>
      <c r="J10" s="7" t="s">
        <v>19</v>
      </c>
      <c r="K10" s="7" t="s">
        <v>19</v>
      </c>
    </row>
    <row r="11" ht="27.95" customHeight="1" spans="1:9">
      <c r="A11" s="20" t="s">
        <v>28</v>
      </c>
      <c r="B11" s="36"/>
      <c r="C11" s="36"/>
      <c r="E11" s="36"/>
      <c r="F11" s="32"/>
      <c r="G11" s="32"/>
      <c r="H11" s="32"/>
      <c r="I11" s="36"/>
    </row>
    <row r="12" ht="15" customHeight="1" spans="1:9">
      <c r="A12" s="37" t="s">
        <v>29</v>
      </c>
      <c r="B12" s="38" t="s">
        <v>30</v>
      </c>
      <c r="C12" s="18"/>
      <c r="F12" s="39"/>
      <c r="I12" s="39"/>
    </row>
    <row r="13" ht="15" customHeight="1" spans="1:9">
      <c r="A13" s="37" t="s">
        <v>31</v>
      </c>
      <c r="B13" s="38" t="s">
        <v>32</v>
      </c>
      <c r="C13" s="18"/>
      <c r="F13" s="39"/>
      <c r="I13" s="39"/>
    </row>
    <row r="14" ht="15" customHeight="1" spans="1:9">
      <c r="A14" s="37" t="s">
        <v>33</v>
      </c>
      <c r="B14" s="38" t="s">
        <v>34</v>
      </c>
      <c r="C14" s="18"/>
      <c r="F14" s="39"/>
      <c r="G14" s="18"/>
      <c r="H14" s="18"/>
      <c r="I14" s="39"/>
    </row>
    <row r="15" ht="15" customHeight="1" spans="1:9">
      <c r="A15" s="37" t="s">
        <v>35</v>
      </c>
      <c r="B15" s="38" t="s">
        <v>36</v>
      </c>
      <c r="C15" s="18"/>
      <c r="F15" s="39"/>
      <c r="I15" s="39"/>
    </row>
    <row r="16" ht="15" customHeight="1" spans="1:9">
      <c r="A16" s="37" t="s">
        <v>37</v>
      </c>
      <c r="B16" s="38" t="s">
        <v>38</v>
      </c>
      <c r="C16" s="18"/>
      <c r="F16" s="39"/>
      <c r="I16" s="39"/>
    </row>
    <row r="17" ht="15" customHeight="1" spans="1:6">
      <c r="A17" s="37" t="s">
        <v>39</v>
      </c>
      <c r="B17" s="38" t="s">
        <v>40</v>
      </c>
      <c r="C17" s="18"/>
      <c r="F17" s="39"/>
    </row>
    <row r="18" ht="14.25" customHeight="1"/>
    <row r="19" ht="14.25" customHeight="1" spans="7:9">
      <c r="G19" s="18"/>
      <c r="H19" s="18"/>
      <c r="I19" s="18"/>
    </row>
    <row r="20" ht="18.75" customHeight="1" spans="2:6">
      <c r="B20" s="18"/>
      <c r="C20" s="18"/>
      <c r="D20" s="18"/>
      <c r="E20" s="18"/>
      <c r="F20" s="18"/>
    </row>
  </sheetData>
  <mergeCells count="1">
    <mergeCell ref="A1:D1"/>
  </mergeCells>
  <hyperlinks>
    <hyperlink ref="A8" location="订单明细!A1" display="酒店预付（点击查看明细）"/>
    <hyperlink ref="A9" location="订单明细!A1" display="夜销预付（点击查看明细）"/>
    <hyperlink ref="A10" location="订单明细!A1" display="钟点房预付（点击查看明细）"/>
  </hyperlink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8"/>
  <sheetViews>
    <sheetView workbookViewId="0">
      <selection activeCell="G21" sqref="$A1:$XFD1048576"/>
    </sheetView>
  </sheetViews>
  <sheetFormatPr defaultColWidth="9.13888888888889" defaultRowHeight="13.2" outlineLevelRow="7"/>
  <cols>
    <col min="1" max="2" width="14.712962962963" customWidth="1"/>
    <col min="3" max="4" width="12"/>
    <col min="5" max="6" width="12" customWidth="1"/>
    <col min="7" max="7" width="10"/>
    <col min="8" max="8" width="30"/>
    <col min="9" max="9" width="10"/>
    <col min="10" max="10" width="53" customWidth="1"/>
    <col min="11" max="13" width="10"/>
    <col min="14" max="16" width="12.1388888888889" customWidth="1"/>
    <col min="17" max="17" width="18.5740740740741" customWidth="1"/>
    <col min="18" max="19" width="13.287037037037" customWidth="1"/>
    <col min="20" max="20" width="12.1388888888889" customWidth="1"/>
    <col min="21" max="21" width="10.8518518518519" customWidth="1"/>
    <col min="22" max="29" width="13.287037037037" customWidth="1"/>
    <col min="30" max="30" width="10"/>
    <col min="31" max="31" width="15.5740740740741" customWidth="1"/>
    <col min="32" max="32" width="14.712962962963" customWidth="1"/>
  </cols>
  <sheetData>
    <row r="1" spans="1:35">
      <c r="A1" s="3" t="s">
        <v>41</v>
      </c>
      <c r="B1" s="3" t="s">
        <v>42</v>
      </c>
      <c r="C1" s="3" t="s">
        <v>24</v>
      </c>
      <c r="D1" s="3" t="s">
        <v>43</v>
      </c>
      <c r="E1" s="3" t="s">
        <v>44</v>
      </c>
      <c r="F1" s="3" t="s">
        <v>45</v>
      </c>
      <c r="G1" s="3" t="s">
        <v>46</v>
      </c>
      <c r="H1" s="3" t="s">
        <v>47</v>
      </c>
      <c r="I1" s="3" t="s">
        <v>48</v>
      </c>
      <c r="J1" s="3" t="s">
        <v>49</v>
      </c>
      <c r="K1" s="3" t="s">
        <v>50</v>
      </c>
      <c r="L1" s="3" t="s">
        <v>51</v>
      </c>
      <c r="M1" s="3" t="s">
        <v>52</v>
      </c>
      <c r="N1" s="3" t="s">
        <v>53</v>
      </c>
      <c r="O1" s="3" t="s">
        <v>54</v>
      </c>
      <c r="P1" s="3" t="s">
        <v>55</v>
      </c>
      <c r="Q1" s="3" t="s">
        <v>56</v>
      </c>
      <c r="R1" s="3" t="s">
        <v>10</v>
      </c>
      <c r="S1" s="3" t="s">
        <v>11</v>
      </c>
      <c r="T1" s="3" t="s">
        <v>57</v>
      </c>
      <c r="U1" s="3" t="s">
        <v>58</v>
      </c>
      <c r="V1" s="3" t="s">
        <v>59</v>
      </c>
      <c r="W1" s="3" t="s">
        <v>60</v>
      </c>
      <c r="X1" s="9" t="s">
        <v>61</v>
      </c>
      <c r="Y1" s="9" t="s">
        <v>62</v>
      </c>
      <c r="Z1" s="3" t="s">
        <v>17</v>
      </c>
      <c r="AA1" s="3" t="s">
        <v>14</v>
      </c>
      <c r="AB1" s="3" t="s">
        <v>63</v>
      </c>
      <c r="AC1" s="3" t="s">
        <v>18</v>
      </c>
      <c r="AD1" s="3" t="s">
        <v>64</v>
      </c>
      <c r="AE1" s="3" t="s">
        <v>65</v>
      </c>
      <c r="AF1" s="3" t="s">
        <v>66</v>
      </c>
      <c r="AG1" s="3" t="s">
        <v>67</v>
      </c>
      <c r="AH1" s="3" t="s">
        <v>68</v>
      </c>
      <c r="AI1" s="3" t="s">
        <v>69</v>
      </c>
    </row>
    <row r="2" ht="14.25" customHeight="1" spans="1:34">
      <c r="A2" s="4" t="s">
        <v>70</v>
      </c>
      <c r="B2" s="4"/>
      <c r="C2" s="4" t="s">
        <v>71</v>
      </c>
      <c r="D2" s="4" t="s">
        <v>72</v>
      </c>
      <c r="E2" s="4" t="s">
        <v>73</v>
      </c>
      <c r="F2" s="4" t="s">
        <v>72</v>
      </c>
      <c r="G2" s="4" t="s">
        <v>74</v>
      </c>
      <c r="H2" s="5" t="s">
        <v>75</v>
      </c>
      <c r="I2" s="5" t="s">
        <v>76</v>
      </c>
      <c r="J2" s="5" t="s">
        <v>2</v>
      </c>
      <c r="K2" s="5" t="s">
        <v>77</v>
      </c>
      <c r="L2" s="5">
        <v>1</v>
      </c>
      <c r="M2" s="5">
        <v>1</v>
      </c>
      <c r="N2" s="5" t="s">
        <v>78</v>
      </c>
      <c r="O2" s="5" t="s">
        <v>79</v>
      </c>
      <c r="P2" s="5" t="s">
        <v>80</v>
      </c>
      <c r="Q2" s="5"/>
      <c r="R2" s="11" t="s">
        <v>81</v>
      </c>
      <c r="S2" s="12" t="s">
        <v>19</v>
      </c>
      <c r="T2" s="5"/>
      <c r="U2" s="11" t="s">
        <v>19</v>
      </c>
      <c r="V2" s="11" t="s">
        <v>81</v>
      </c>
      <c r="W2" s="12" t="s">
        <v>82</v>
      </c>
      <c r="X2" s="12" t="s">
        <v>19</v>
      </c>
      <c r="Y2" s="11" t="s">
        <v>19</v>
      </c>
      <c r="Z2" s="12" t="s">
        <v>19</v>
      </c>
      <c r="AA2" s="14" t="s">
        <v>19</v>
      </c>
      <c r="AB2" t="s">
        <v>19</v>
      </c>
      <c r="AC2" t="s">
        <v>83</v>
      </c>
      <c r="AD2" t="s">
        <v>6</v>
      </c>
      <c r="AE2" t="s">
        <v>84</v>
      </c>
      <c r="AF2" t="s">
        <v>85</v>
      </c>
      <c r="AG2" t="s">
        <v>72</v>
      </c>
      <c r="AH2" t="s">
        <v>19</v>
      </c>
    </row>
    <row r="3" ht="14.25" customHeight="1" spans="1:34">
      <c r="A3" s="4" t="s">
        <v>86</v>
      </c>
      <c r="B3" s="4"/>
      <c r="C3" s="4" t="s">
        <v>71</v>
      </c>
      <c r="D3" s="4" t="s">
        <v>72</v>
      </c>
      <c r="E3" s="4" t="s">
        <v>73</v>
      </c>
      <c r="F3" s="4" t="s">
        <v>72</v>
      </c>
      <c r="G3" s="4" t="s">
        <v>74</v>
      </c>
      <c r="H3" s="5" t="s">
        <v>75</v>
      </c>
      <c r="I3" s="5" t="s">
        <v>76</v>
      </c>
      <c r="J3" s="5" t="s">
        <v>2</v>
      </c>
      <c r="K3" s="5" t="s">
        <v>87</v>
      </c>
      <c r="L3" s="5">
        <v>1</v>
      </c>
      <c r="M3" s="5">
        <v>1</v>
      </c>
      <c r="N3" s="5" t="s">
        <v>78</v>
      </c>
      <c r="O3" s="5" t="s">
        <v>79</v>
      </c>
      <c r="P3" s="5" t="s">
        <v>80</v>
      </c>
      <c r="Q3" s="5"/>
      <c r="R3" s="11" t="s">
        <v>88</v>
      </c>
      <c r="S3" s="12" t="s">
        <v>19</v>
      </c>
      <c r="T3" s="5"/>
      <c r="U3" s="11" t="s">
        <v>19</v>
      </c>
      <c r="V3" s="11" t="s">
        <v>88</v>
      </c>
      <c r="W3" s="12" t="s">
        <v>89</v>
      </c>
      <c r="X3" s="12" t="s">
        <v>19</v>
      </c>
      <c r="Y3" s="11" t="s">
        <v>19</v>
      </c>
      <c r="Z3" s="12" t="s">
        <v>19</v>
      </c>
      <c r="AA3" s="14" t="s">
        <v>19</v>
      </c>
      <c r="AB3" t="s">
        <v>19</v>
      </c>
      <c r="AC3" t="s">
        <v>90</v>
      </c>
      <c r="AD3" t="s">
        <v>6</v>
      </c>
      <c r="AE3" t="s">
        <v>91</v>
      </c>
      <c r="AF3" t="s">
        <v>85</v>
      </c>
      <c r="AG3" t="s">
        <v>72</v>
      </c>
      <c r="AH3" t="s">
        <v>19</v>
      </c>
    </row>
    <row r="4" ht="14.25" customHeight="1" spans="1:34">
      <c r="A4" s="4" t="s">
        <v>92</v>
      </c>
      <c r="B4" s="4"/>
      <c r="C4" s="4" t="s">
        <v>71</v>
      </c>
      <c r="D4" s="4" t="s">
        <v>72</v>
      </c>
      <c r="E4" s="4" t="s">
        <v>73</v>
      </c>
      <c r="F4" s="4" t="s">
        <v>72</v>
      </c>
      <c r="G4" s="4" t="s">
        <v>93</v>
      </c>
      <c r="H4" s="5" t="s">
        <v>94</v>
      </c>
      <c r="I4" s="5" t="s">
        <v>76</v>
      </c>
      <c r="J4" s="5" t="s">
        <v>2</v>
      </c>
      <c r="K4" s="5" t="s">
        <v>95</v>
      </c>
      <c r="L4" s="5">
        <v>1</v>
      </c>
      <c r="M4" s="5">
        <v>8</v>
      </c>
      <c r="N4" s="5" t="s">
        <v>96</v>
      </c>
      <c r="O4" s="5" t="s">
        <v>97</v>
      </c>
      <c r="P4" s="5" t="s">
        <v>98</v>
      </c>
      <c r="Q4" s="5"/>
      <c r="R4" s="11" t="s">
        <v>99</v>
      </c>
      <c r="S4" s="12" t="s">
        <v>19</v>
      </c>
      <c r="T4" s="5"/>
      <c r="U4" s="11" t="s">
        <v>19</v>
      </c>
      <c r="V4" s="11" t="s">
        <v>99</v>
      </c>
      <c r="W4" s="12" t="s">
        <v>100</v>
      </c>
      <c r="X4" s="12" t="s">
        <v>19</v>
      </c>
      <c r="Y4" s="11" t="s">
        <v>19</v>
      </c>
      <c r="Z4" s="12" t="s">
        <v>19</v>
      </c>
      <c r="AA4" s="14" t="s">
        <v>19</v>
      </c>
      <c r="AB4" t="s">
        <v>19</v>
      </c>
      <c r="AC4" t="s">
        <v>101</v>
      </c>
      <c r="AD4" t="s">
        <v>6</v>
      </c>
      <c r="AE4" t="s">
        <v>102</v>
      </c>
      <c r="AF4" t="s">
        <v>85</v>
      </c>
      <c r="AG4" t="s">
        <v>72</v>
      </c>
      <c r="AH4" t="s">
        <v>19</v>
      </c>
    </row>
    <row r="5" ht="14.25" customHeight="1" spans="1:34">
      <c r="A5" s="4" t="s">
        <v>103</v>
      </c>
      <c r="B5" s="4"/>
      <c r="C5" s="4" t="s">
        <v>71</v>
      </c>
      <c r="D5" s="4" t="s">
        <v>72</v>
      </c>
      <c r="E5" s="4" t="s">
        <v>73</v>
      </c>
      <c r="F5" s="4" t="s">
        <v>72</v>
      </c>
      <c r="G5" s="4" t="s">
        <v>104</v>
      </c>
      <c r="H5" s="5" t="s">
        <v>105</v>
      </c>
      <c r="I5" s="5" t="s">
        <v>76</v>
      </c>
      <c r="J5" s="5" t="s">
        <v>2</v>
      </c>
      <c r="K5" s="5" t="s">
        <v>106</v>
      </c>
      <c r="L5" s="5">
        <v>1</v>
      </c>
      <c r="M5" s="5">
        <v>1</v>
      </c>
      <c r="N5" s="5" t="s">
        <v>78</v>
      </c>
      <c r="O5" s="5" t="s">
        <v>80</v>
      </c>
      <c r="P5" s="5" t="s">
        <v>98</v>
      </c>
      <c r="Q5" s="5"/>
      <c r="R5" s="11" t="s">
        <v>107</v>
      </c>
      <c r="S5" s="12" t="s">
        <v>19</v>
      </c>
      <c r="T5" s="5"/>
      <c r="U5" s="11" t="s">
        <v>19</v>
      </c>
      <c r="V5" s="11" t="s">
        <v>107</v>
      </c>
      <c r="W5" s="12" t="s">
        <v>108</v>
      </c>
      <c r="X5" s="12" t="s">
        <v>19</v>
      </c>
      <c r="Y5" s="11" t="s">
        <v>19</v>
      </c>
      <c r="Z5" s="12" t="s">
        <v>19</v>
      </c>
      <c r="AA5" s="14" t="s">
        <v>19</v>
      </c>
      <c r="AB5" t="s">
        <v>19</v>
      </c>
      <c r="AC5" t="s">
        <v>109</v>
      </c>
      <c r="AD5" t="s">
        <v>6</v>
      </c>
      <c r="AE5" t="s">
        <v>110</v>
      </c>
      <c r="AF5" t="s">
        <v>85</v>
      </c>
      <c r="AG5" t="s">
        <v>72</v>
      </c>
      <c r="AH5" t="s">
        <v>19</v>
      </c>
    </row>
    <row r="6" ht="14.25" customHeight="1" spans="1:34">
      <c r="A6" s="4" t="s">
        <v>111</v>
      </c>
      <c r="B6" s="4"/>
      <c r="C6" s="4" t="s">
        <v>71</v>
      </c>
      <c r="D6" s="4" t="s">
        <v>72</v>
      </c>
      <c r="E6" s="4" t="s">
        <v>73</v>
      </c>
      <c r="F6" s="4" t="s">
        <v>72</v>
      </c>
      <c r="G6" s="4" t="s">
        <v>112</v>
      </c>
      <c r="H6" s="5" t="s">
        <v>113</v>
      </c>
      <c r="I6" s="5" t="s">
        <v>76</v>
      </c>
      <c r="J6" s="5" t="s">
        <v>2</v>
      </c>
      <c r="K6" s="5" t="s">
        <v>114</v>
      </c>
      <c r="L6" s="5">
        <v>1</v>
      </c>
      <c r="M6" s="5">
        <v>1</v>
      </c>
      <c r="N6" s="5" t="s">
        <v>115</v>
      </c>
      <c r="O6" s="5" t="s">
        <v>80</v>
      </c>
      <c r="P6" s="5" t="s">
        <v>98</v>
      </c>
      <c r="Q6" s="5"/>
      <c r="R6" s="11" t="s">
        <v>116</v>
      </c>
      <c r="S6" s="12" t="s">
        <v>19</v>
      </c>
      <c r="T6" s="5"/>
      <c r="U6" s="11" t="s">
        <v>19</v>
      </c>
      <c r="V6" s="11" t="s">
        <v>116</v>
      </c>
      <c r="W6" s="12" t="s">
        <v>117</v>
      </c>
      <c r="X6" s="12" t="s">
        <v>19</v>
      </c>
      <c r="Y6" s="11" t="s">
        <v>19</v>
      </c>
      <c r="Z6" s="12" t="s">
        <v>19</v>
      </c>
      <c r="AA6" s="14" t="s">
        <v>19</v>
      </c>
      <c r="AB6" t="s">
        <v>19</v>
      </c>
      <c r="AC6" t="s">
        <v>118</v>
      </c>
      <c r="AD6" t="s">
        <v>6</v>
      </c>
      <c r="AE6" t="s">
        <v>91</v>
      </c>
      <c r="AF6" t="s">
        <v>85</v>
      </c>
      <c r="AG6" t="s">
        <v>72</v>
      </c>
      <c r="AH6" t="s">
        <v>19</v>
      </c>
    </row>
    <row r="7" ht="14.25" customHeight="1" spans="1:34">
      <c r="A7" s="4" t="s">
        <v>119</v>
      </c>
      <c r="B7" s="4"/>
      <c r="C7" s="4" t="s">
        <v>71</v>
      </c>
      <c r="D7" s="4" t="s">
        <v>72</v>
      </c>
      <c r="E7" s="4" t="s">
        <v>73</v>
      </c>
      <c r="F7" s="4" t="s">
        <v>72</v>
      </c>
      <c r="G7" s="4" t="s">
        <v>120</v>
      </c>
      <c r="H7" s="5" t="s">
        <v>121</v>
      </c>
      <c r="I7" s="5" t="s">
        <v>76</v>
      </c>
      <c r="J7" s="5" t="s">
        <v>2</v>
      </c>
      <c r="K7" s="5" t="s">
        <v>122</v>
      </c>
      <c r="L7" s="5">
        <v>1</v>
      </c>
      <c r="M7" s="5">
        <v>1</v>
      </c>
      <c r="N7" s="5" t="s">
        <v>123</v>
      </c>
      <c r="O7" s="5" t="s">
        <v>80</v>
      </c>
      <c r="P7" s="5" t="s">
        <v>98</v>
      </c>
      <c r="Q7" s="5"/>
      <c r="R7" s="11" t="s">
        <v>124</v>
      </c>
      <c r="S7" s="12" t="s">
        <v>19</v>
      </c>
      <c r="T7" s="5"/>
      <c r="U7" s="11" t="s">
        <v>19</v>
      </c>
      <c r="V7" s="11" t="s">
        <v>124</v>
      </c>
      <c r="W7" s="12" t="s">
        <v>125</v>
      </c>
      <c r="X7" s="12" t="s">
        <v>19</v>
      </c>
      <c r="Y7" s="11" t="s">
        <v>19</v>
      </c>
      <c r="Z7" s="12" t="s">
        <v>19</v>
      </c>
      <c r="AA7" s="14" t="s">
        <v>19</v>
      </c>
      <c r="AB7" t="s">
        <v>19</v>
      </c>
      <c r="AC7" t="s">
        <v>126</v>
      </c>
      <c r="AD7" t="s">
        <v>6</v>
      </c>
      <c r="AE7" t="s">
        <v>127</v>
      </c>
      <c r="AF7" t="s">
        <v>85</v>
      </c>
      <c r="AG7" t="s">
        <v>72</v>
      </c>
      <c r="AH7" t="s">
        <v>19</v>
      </c>
    </row>
    <row r="8" ht="12.75" customHeight="1" spans="1:32">
      <c r="A8" s="10" t="s">
        <v>128</v>
      </c>
      <c r="B8" s="10"/>
      <c r="C8" s="10" t="s">
        <v>129</v>
      </c>
      <c r="D8" s="10"/>
      <c r="E8" s="10"/>
      <c r="F8" s="10"/>
      <c r="G8" s="10" t="s">
        <v>129</v>
      </c>
      <c r="H8" s="10" t="s">
        <v>129</v>
      </c>
      <c r="I8" s="10" t="s">
        <v>129</v>
      </c>
      <c r="J8" s="10" t="s">
        <v>129</v>
      </c>
      <c r="K8" s="10" t="s">
        <v>129</v>
      </c>
      <c r="L8" s="10" t="s">
        <v>129</v>
      </c>
      <c r="M8" s="10" t="s">
        <v>129</v>
      </c>
      <c r="N8" s="10" t="s">
        <v>129</v>
      </c>
      <c r="O8" s="10" t="s">
        <v>129</v>
      </c>
      <c r="P8" s="10" t="s">
        <v>129</v>
      </c>
      <c r="Q8" s="10"/>
      <c r="R8" s="13" t="s">
        <v>20</v>
      </c>
      <c r="S8" s="13" t="s">
        <v>19</v>
      </c>
      <c r="T8" s="10" t="s">
        <v>129</v>
      </c>
      <c r="U8" s="13"/>
      <c r="V8" s="13" t="s">
        <v>20</v>
      </c>
      <c r="W8" s="13" t="s">
        <v>21</v>
      </c>
      <c r="X8" s="13"/>
      <c r="Y8" s="13"/>
      <c r="Z8" s="13"/>
      <c r="AA8" s="10"/>
      <c r="AB8" s="13"/>
      <c r="AC8" s="10"/>
      <c r="AD8" s="10" t="s">
        <v>129</v>
      </c>
      <c r="AE8" s="10"/>
      <c r="AF8" s="10"/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"/>
  <sheetViews>
    <sheetView workbookViewId="0">
      <selection activeCell="L1" sqref="L1"/>
    </sheetView>
  </sheetViews>
  <sheetFormatPr defaultColWidth="9.13888888888889" defaultRowHeight="13.2"/>
  <cols>
    <col min="1" max="1" width="14.8518518518519" customWidth="1"/>
    <col min="2" max="2" width="15.1388888888889" customWidth="1"/>
    <col min="3" max="3" width="13.287037037037" customWidth="1"/>
    <col min="4" max="6" width="12.8518518518519" customWidth="1"/>
    <col min="7" max="7" width="13.287037037037" customWidth="1"/>
    <col min="8" max="8" width="14.5740740740741" customWidth="1"/>
    <col min="9" max="12" width="16.8518518518519" customWidth="1"/>
    <col min="13" max="14" width="15.1388888888889" customWidth="1"/>
  </cols>
  <sheetData>
    <row r="1" spans="1:14">
      <c r="A1" s="3" t="s">
        <v>130</v>
      </c>
      <c r="B1" s="3" t="s">
        <v>131</v>
      </c>
      <c r="C1" s="3" t="s">
        <v>48</v>
      </c>
      <c r="D1" s="3" t="s">
        <v>49</v>
      </c>
      <c r="E1" s="3" t="s">
        <v>44</v>
      </c>
      <c r="F1" s="3" t="s">
        <v>45</v>
      </c>
      <c r="G1" s="3" t="s">
        <v>132</v>
      </c>
      <c r="H1" s="3" t="s">
        <v>133</v>
      </c>
      <c r="I1" s="3" t="s">
        <v>13</v>
      </c>
      <c r="J1" s="3" t="s">
        <v>17</v>
      </c>
      <c r="K1" s="3" t="s">
        <v>18</v>
      </c>
      <c r="L1" s="9" t="s">
        <v>134</v>
      </c>
      <c r="M1" s="3" t="s">
        <v>135</v>
      </c>
      <c r="N1" s="3" t="s">
        <v>136</v>
      </c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A2" sqref="$A2:$XFD10"/>
    </sheetView>
  </sheetViews>
  <sheetFormatPr defaultColWidth="9.13888888888889" defaultRowHeight="13.2" outlineLevelCol="6"/>
  <cols>
    <col min="2" max="2" width="11.712962962963" customWidth="1"/>
  </cols>
  <sheetData>
    <row r="1" spans="1:7">
      <c r="A1" s="3" t="s">
        <v>41</v>
      </c>
      <c r="B1" s="3" t="s">
        <v>42</v>
      </c>
      <c r="C1" s="3" t="s">
        <v>53</v>
      </c>
      <c r="D1" s="3" t="s">
        <v>54</v>
      </c>
      <c r="E1" s="3" t="s">
        <v>55</v>
      </c>
      <c r="F1" s="3" t="s">
        <v>137</v>
      </c>
      <c r="G1" s="3" t="s">
        <v>63</v>
      </c>
    </row>
  </sheetData>
  <pageMargins left="0.75" right="0.75" top="1" bottom="1" header="0.510416666666667" footer="0.5104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tabSelected="1" workbookViewId="0">
      <selection activeCell="A12" sqref="A12:B13"/>
    </sheetView>
  </sheetViews>
  <sheetFormatPr defaultColWidth="9.13888888888889" defaultRowHeight="13.2"/>
  <cols>
    <col min="1" max="1" width="14.712962962963" customWidth="1"/>
    <col min="2" max="3" width="12.1388888888889" customWidth="1"/>
    <col min="4" max="4" width="13.287037037037" customWidth="1"/>
  </cols>
  <sheetData>
    <row r="1" spans="1:8">
      <c r="A1" s="3" t="s">
        <v>41</v>
      </c>
      <c r="B1" s="3" t="s">
        <v>54</v>
      </c>
      <c r="C1" s="3" t="s">
        <v>55</v>
      </c>
      <c r="D1" s="3" t="s">
        <v>18</v>
      </c>
      <c r="H1" t="s">
        <v>138</v>
      </c>
    </row>
    <row r="2" ht="14.25" customHeight="1" spans="1:9">
      <c r="A2" s="4" t="s">
        <v>70</v>
      </c>
      <c r="B2" s="5" t="s">
        <v>79</v>
      </c>
      <c r="C2" s="5" t="s">
        <v>80</v>
      </c>
      <c r="D2" s="6">
        <v>710</v>
      </c>
      <c r="E2">
        <v>710</v>
      </c>
      <c r="F2">
        <v>3257072</v>
      </c>
      <c r="G2">
        <f>D2-E2</f>
        <v>0</v>
      </c>
      <c r="H2" t="str">
        <f>$H$1&amp;F2</f>
        <v>,3257072</v>
      </c>
      <c r="I2" t="e">
        <f>VLOOKUP(A2,HOP!A:U,21,0)</f>
        <v>#N/A</v>
      </c>
    </row>
    <row r="3" ht="14.25" customHeight="1" spans="1:9">
      <c r="A3" s="4" t="s">
        <v>86</v>
      </c>
      <c r="B3" s="5" t="s">
        <v>79</v>
      </c>
      <c r="C3" s="5" t="s">
        <v>80</v>
      </c>
      <c r="D3" s="6">
        <v>640</v>
      </c>
      <c r="E3">
        <v>640</v>
      </c>
      <c r="F3">
        <v>3257128</v>
      </c>
      <c r="G3">
        <f>D3-E3</f>
        <v>0</v>
      </c>
      <c r="H3" t="str">
        <f>$H$1&amp;F3</f>
        <v>,3257128</v>
      </c>
      <c r="I3" t="e">
        <f>VLOOKUP(A3,HOP!A:U,21,0)</f>
        <v>#N/A</v>
      </c>
    </row>
    <row r="4" ht="14.25" customHeight="1" spans="1:9">
      <c r="A4" s="4" t="s">
        <v>92</v>
      </c>
      <c r="B4" s="5" t="s">
        <v>97</v>
      </c>
      <c r="C4" s="5" t="s">
        <v>98</v>
      </c>
      <c r="D4" s="6">
        <v>4440</v>
      </c>
      <c r="E4" t="str">
        <f>VLOOKUP(A4,HOP!A:L,12,0)</f>
        <v>4440.00</v>
      </c>
      <c r="F4" t="str">
        <f>VLOOKUP(A4,HOP!A:C,3,0)</f>
        <v>3277749</v>
      </c>
      <c r="G4">
        <f>D4-E4</f>
        <v>0</v>
      </c>
      <c r="H4" t="str">
        <f>$H$1&amp;F4</f>
        <v>,3277749</v>
      </c>
      <c r="I4" t="str">
        <f>VLOOKUP(A4,HOP!A:U,21,0)</f>
        <v>直连</v>
      </c>
    </row>
    <row r="5" ht="14.25" customHeight="1" spans="1:9">
      <c r="A5" s="4" t="s">
        <v>103</v>
      </c>
      <c r="B5" s="5" t="s">
        <v>80</v>
      </c>
      <c r="C5" s="5" t="s">
        <v>98</v>
      </c>
      <c r="D5" s="6">
        <v>332</v>
      </c>
      <c r="E5" t="str">
        <f>VLOOKUP(A5,HOP!A:L,12,0)</f>
        <v>332.00</v>
      </c>
      <c r="F5" t="str">
        <f>VLOOKUP(A5,HOP!A:C,3,0)</f>
        <v>3262837</v>
      </c>
      <c r="G5">
        <f>D5-E5</f>
        <v>0</v>
      </c>
      <c r="H5" t="str">
        <f>$H$1&amp;F5</f>
        <v>,3262837</v>
      </c>
      <c r="I5" t="str">
        <f>VLOOKUP(A5,HOP!A:U,21,0)</f>
        <v>直连</v>
      </c>
    </row>
    <row r="6" ht="14.25" customHeight="1" spans="1:9">
      <c r="A6" s="4" t="s">
        <v>111</v>
      </c>
      <c r="B6" s="5" t="s">
        <v>80</v>
      </c>
      <c r="C6" s="5" t="s">
        <v>98</v>
      </c>
      <c r="D6" s="6">
        <v>291</v>
      </c>
      <c r="E6" t="str">
        <f>VLOOKUP(A6,HOP!A:L,12,0)</f>
        <v>291.00</v>
      </c>
      <c r="F6" t="str">
        <f>VLOOKUP(A6,HOP!A:C,3,0)</f>
        <v>3299819</v>
      </c>
      <c r="G6">
        <f>D6-E6</f>
        <v>0</v>
      </c>
      <c r="H6" t="str">
        <f>$H$1&amp;F6</f>
        <v>,3299819</v>
      </c>
      <c r="I6" t="str">
        <f>VLOOKUP(A6,HOP!A:U,21,0)</f>
        <v>直连</v>
      </c>
    </row>
    <row r="7" ht="14.25" customHeight="1" spans="1:9">
      <c r="A7" s="4" t="s">
        <v>119</v>
      </c>
      <c r="B7" s="5" t="s">
        <v>80</v>
      </c>
      <c r="C7" s="5" t="s">
        <v>98</v>
      </c>
      <c r="D7" s="6">
        <v>494</v>
      </c>
      <c r="E7" t="str">
        <f>VLOOKUP(A7,HOP!A:L,12,0)</f>
        <v>494.00</v>
      </c>
      <c r="F7" t="str">
        <f>VLOOKUP(A7,HOP!A:C,3,0)</f>
        <v>3308721</v>
      </c>
      <c r="G7">
        <f>D7-E7</f>
        <v>0</v>
      </c>
      <c r="H7" t="str">
        <f>$H$1&amp;F7</f>
        <v>,3308721</v>
      </c>
      <c r="I7" t="str">
        <f>VLOOKUP(A7,HOP!A:U,21,0)</f>
        <v>直连</v>
      </c>
    </row>
    <row r="9" spans="4:4">
      <c r="D9">
        <f>SUM(D2:D8)</f>
        <v>6907</v>
      </c>
    </row>
    <row r="10" ht="15.6" spans="4:4">
      <c r="D10" s="7" t="s">
        <v>22</v>
      </c>
    </row>
    <row r="12" spans="1:2">
      <c r="A12" t="s">
        <v>139</v>
      </c>
      <c r="B12">
        <v>6907</v>
      </c>
    </row>
    <row r="13" spans="1:2">
      <c r="A13" s="8" t="s">
        <v>140</v>
      </c>
      <c r="B13">
        <v>6907</v>
      </c>
    </row>
  </sheetData>
  <autoFilter ref="A1:AF7"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"/>
  <sheetViews>
    <sheetView workbookViewId="0">
      <selection activeCell="G12" sqref="G12"/>
    </sheetView>
  </sheetViews>
  <sheetFormatPr defaultColWidth="8.88888888888889" defaultRowHeight="13.2" outlineLevelRow="4"/>
  <sheetData>
    <row r="1" spans="1:22">
      <c r="A1" s="1" t="s">
        <v>141</v>
      </c>
      <c r="B1" s="1" t="s">
        <v>142</v>
      </c>
      <c r="C1" s="1" t="s">
        <v>143</v>
      </c>
      <c r="D1" s="1" t="s">
        <v>47</v>
      </c>
      <c r="E1" s="1" t="s">
        <v>50</v>
      </c>
      <c r="F1" s="1" t="s">
        <v>54</v>
      </c>
      <c r="G1" s="1" t="s">
        <v>55</v>
      </c>
      <c r="H1" s="1" t="s">
        <v>144</v>
      </c>
      <c r="I1" s="1" t="s">
        <v>145</v>
      </c>
      <c r="J1" s="1" t="s">
        <v>146</v>
      </c>
      <c r="K1" s="1" t="s">
        <v>147</v>
      </c>
      <c r="L1" s="1" t="s">
        <v>148</v>
      </c>
      <c r="M1" s="1" t="s">
        <v>149</v>
      </c>
      <c r="N1" s="1" t="s">
        <v>150</v>
      </c>
      <c r="O1" s="1" t="s">
        <v>151</v>
      </c>
      <c r="P1" s="1" t="s">
        <v>152</v>
      </c>
      <c r="Q1" s="1" t="s">
        <v>153</v>
      </c>
      <c r="R1" s="1" t="s">
        <v>154</v>
      </c>
      <c r="S1" s="1" t="s">
        <v>155</v>
      </c>
      <c r="T1" s="1" t="s">
        <v>156</v>
      </c>
      <c r="U1" s="1" t="s">
        <v>157</v>
      </c>
      <c r="V1" s="1" t="s">
        <v>158</v>
      </c>
    </row>
    <row r="2" spans="1:22">
      <c r="A2" s="2" t="s">
        <v>119</v>
      </c>
      <c r="B2" s="2" t="s">
        <v>123</v>
      </c>
      <c r="C2" s="2" t="s">
        <v>159</v>
      </c>
      <c r="D2" s="2" t="s">
        <v>121</v>
      </c>
      <c r="E2" s="2" t="s">
        <v>122</v>
      </c>
      <c r="F2" s="2" t="s">
        <v>80</v>
      </c>
      <c r="G2" s="2" t="s">
        <v>98</v>
      </c>
      <c r="H2" s="2" t="s">
        <v>160</v>
      </c>
      <c r="I2" s="2" t="s">
        <v>161</v>
      </c>
      <c r="J2" s="2" t="s">
        <v>162</v>
      </c>
      <c r="K2" s="2" t="s">
        <v>161</v>
      </c>
      <c r="L2" s="2" t="s">
        <v>161</v>
      </c>
      <c r="M2" s="2" t="s">
        <v>163</v>
      </c>
      <c r="N2" s="2" t="s">
        <v>163</v>
      </c>
      <c r="O2" s="2" t="s">
        <v>164</v>
      </c>
      <c r="P2" s="2" t="s">
        <v>165</v>
      </c>
      <c r="Q2" s="2" t="s">
        <v>166</v>
      </c>
      <c r="R2" s="2" t="s">
        <v>167</v>
      </c>
      <c r="S2" s="2" t="s">
        <v>72</v>
      </c>
      <c r="T2" s="2" t="s">
        <v>34</v>
      </c>
      <c r="U2" s="2" t="s">
        <v>168</v>
      </c>
      <c r="V2" s="2" t="s">
        <v>169</v>
      </c>
    </row>
    <row r="3" spans="1:22">
      <c r="A3" s="2" t="s">
        <v>111</v>
      </c>
      <c r="B3" s="2" t="s">
        <v>115</v>
      </c>
      <c r="C3" s="2" t="s">
        <v>170</v>
      </c>
      <c r="D3" s="2" t="s">
        <v>113</v>
      </c>
      <c r="E3" s="2" t="s">
        <v>114</v>
      </c>
      <c r="F3" s="2" t="s">
        <v>80</v>
      </c>
      <c r="G3" s="2" t="s">
        <v>98</v>
      </c>
      <c r="H3" s="2" t="s">
        <v>160</v>
      </c>
      <c r="I3" s="2" t="s">
        <v>171</v>
      </c>
      <c r="J3" s="2" t="s">
        <v>162</v>
      </c>
      <c r="K3" s="2" t="s">
        <v>171</v>
      </c>
      <c r="L3" s="2" t="s">
        <v>171</v>
      </c>
      <c r="M3" s="2" t="s">
        <v>163</v>
      </c>
      <c r="N3" s="2" t="s">
        <v>163</v>
      </c>
      <c r="O3" s="2" t="s">
        <v>164</v>
      </c>
      <c r="P3" s="2" t="s">
        <v>165</v>
      </c>
      <c r="Q3" s="2" t="s">
        <v>166</v>
      </c>
      <c r="R3" s="2" t="s">
        <v>172</v>
      </c>
      <c r="S3" s="2" t="s">
        <v>72</v>
      </c>
      <c r="T3" s="2" t="s">
        <v>34</v>
      </c>
      <c r="U3" s="2" t="s">
        <v>168</v>
      </c>
      <c r="V3" s="2" t="s">
        <v>169</v>
      </c>
    </row>
    <row r="4" spans="1:22">
      <c r="A4" s="2" t="s">
        <v>92</v>
      </c>
      <c r="B4" s="2" t="s">
        <v>96</v>
      </c>
      <c r="C4" s="2" t="s">
        <v>173</v>
      </c>
      <c r="D4" s="2" t="s">
        <v>94</v>
      </c>
      <c r="E4" s="2" t="s">
        <v>95</v>
      </c>
      <c r="F4" s="2" t="s">
        <v>97</v>
      </c>
      <c r="G4" s="2" t="s">
        <v>98</v>
      </c>
      <c r="H4" s="2" t="s">
        <v>160</v>
      </c>
      <c r="I4" s="2" t="s">
        <v>174</v>
      </c>
      <c r="J4" s="2" t="s">
        <v>162</v>
      </c>
      <c r="K4" s="2" t="s">
        <v>174</v>
      </c>
      <c r="L4" s="2" t="s">
        <v>174</v>
      </c>
      <c r="M4" s="2" t="s">
        <v>163</v>
      </c>
      <c r="N4" s="2" t="s">
        <v>163</v>
      </c>
      <c r="O4" s="2" t="s">
        <v>164</v>
      </c>
      <c r="P4" s="2" t="s">
        <v>165</v>
      </c>
      <c r="Q4" s="2" t="s">
        <v>166</v>
      </c>
      <c r="R4" s="2" t="s">
        <v>175</v>
      </c>
      <c r="S4" s="2" t="s">
        <v>72</v>
      </c>
      <c r="T4" s="2" t="s">
        <v>34</v>
      </c>
      <c r="U4" s="2" t="s">
        <v>168</v>
      </c>
      <c r="V4" s="2" t="s">
        <v>169</v>
      </c>
    </row>
    <row r="5" spans="1:22">
      <c r="A5" s="2" t="s">
        <v>103</v>
      </c>
      <c r="B5" s="2" t="s">
        <v>78</v>
      </c>
      <c r="C5" s="2" t="s">
        <v>176</v>
      </c>
      <c r="D5" s="2" t="s">
        <v>105</v>
      </c>
      <c r="E5" s="2" t="s">
        <v>106</v>
      </c>
      <c r="F5" s="2" t="s">
        <v>80</v>
      </c>
      <c r="G5" s="2" t="s">
        <v>98</v>
      </c>
      <c r="H5" s="2" t="s">
        <v>160</v>
      </c>
      <c r="I5" s="2" t="s">
        <v>177</v>
      </c>
      <c r="J5" s="2" t="s">
        <v>162</v>
      </c>
      <c r="K5" s="2" t="s">
        <v>177</v>
      </c>
      <c r="L5" s="2" t="s">
        <v>177</v>
      </c>
      <c r="M5" s="2" t="s">
        <v>163</v>
      </c>
      <c r="N5" s="2" t="s">
        <v>163</v>
      </c>
      <c r="O5" s="2" t="s">
        <v>164</v>
      </c>
      <c r="P5" s="2" t="s">
        <v>165</v>
      </c>
      <c r="Q5" s="2" t="s">
        <v>166</v>
      </c>
      <c r="R5" s="2" t="s">
        <v>178</v>
      </c>
      <c r="S5" s="2" t="s">
        <v>72</v>
      </c>
      <c r="T5" s="2" t="s">
        <v>34</v>
      </c>
      <c r="U5" s="2" t="s">
        <v>168</v>
      </c>
      <c r="V5" s="2" t="s">
        <v>169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总计</vt:lpstr>
      <vt:lpstr>订单明细</vt:lpstr>
      <vt:lpstr>人工调整明细</vt:lpstr>
      <vt:lpstr>过期返现明细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吴智勇</dc:creator>
  <cp:lastModifiedBy>Michelle金玲</cp:lastModifiedBy>
  <cp:revision>1</cp:revision>
  <dcterms:created xsi:type="dcterms:W3CDTF">2014-11-17T08:26:00Z</dcterms:created>
  <dcterms:modified xsi:type="dcterms:W3CDTF">2023-05-05T03:07:43Z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6A7A8606687E4A4E821591B3C8BD6CE3_12</vt:lpwstr>
  </property>
</Properties>
</file>