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对账!$A$1:$X$44</definedName>
  </definedNames>
  <calcPr calcId="144525"/>
</workbook>
</file>

<file path=xl/sharedStrings.xml><?xml version="1.0" encoding="utf-8"?>
<sst xmlns="http://schemas.openxmlformats.org/spreadsheetml/2006/main" count="1456" uniqueCount="485">
  <si>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</si>
  <si>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</si>
  <si>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</si>
  <si>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</si>
  <si>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</si>
  <si>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</si>
  <si>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</si>
  <si>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</si>
  <si>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</si>
  <si>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</si>
  <si>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</si>
  <si>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</si>
  <si>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</si>
  <si>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</si>
  <si>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</si>
  <si>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</si>
  <si>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</si>
  <si>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</si>
  <si>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</si>
  <si>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</si>
  <si>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</si>
  <si>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</si>
  <si>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</si>
  <si>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</si>
  <si>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</si>
  <si>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23393889576	</t>
  </si>
  <si>
    <t>Ctrip</t>
  </si>
  <si>
    <t>正常</t>
  </si>
  <si>
    <t>[香港]南湾如心酒店(Nina Hotel Island South)(105479979)</t>
  </si>
  <si>
    <t>高级山景房&lt;至多8间&gt;&lt;2人入住&gt;</t>
  </si>
  <si>
    <t>CNY</t>
  </si>
  <si>
    <t>Namboodiri/Naraynan Manoj</t>
  </si>
  <si>
    <t>CA13744230429CNY</t>
  </si>
  <si>
    <t>未提现</t>
  </si>
  <si>
    <t>携程开票</t>
  </si>
  <si>
    <t xml:space="preserve">3179966	</t>
  </si>
  <si>
    <t xml:space="preserve">	</t>
  </si>
  <si>
    <t xml:space="preserve">999223394189753	</t>
  </si>
  <si>
    <t>[北京]锦江之星(北京长椿街店)(83900913)</t>
  </si>
  <si>
    <t>商务房B&lt;至多8间&gt;&lt;2人入住&gt;</t>
  </si>
  <si>
    <t>石戈</t>
  </si>
  <si>
    <t xml:space="preserve">3180037	</t>
  </si>
  <si>
    <t xml:space="preserve">105169189314	</t>
  </si>
  <si>
    <t xml:space="preserve">999223428387937	</t>
  </si>
  <si>
    <t>[重庆]全季酒店(重庆两江幸福广场店)(68610477)</t>
  </si>
  <si>
    <t>大床房&lt;至多8间&gt;&lt;2人入住&gt;</t>
  </si>
  <si>
    <t>马源</t>
  </si>
  <si>
    <t xml:space="preserve">3186575	</t>
  </si>
  <si>
    <t xml:space="preserve">R4011474112978804001	</t>
  </si>
  <si>
    <t xml:space="preserve">999223462094040	</t>
  </si>
  <si>
    <t>[广州]广东迎宾馆(68606999)</t>
  </si>
  <si>
    <t>阳光园景双床房(白云楼)&lt;至多8间&gt;&lt;2人入住&gt;&lt;早餐&gt;</t>
  </si>
  <si>
    <t>周丽君</t>
  </si>
  <si>
    <t xml:space="preserve">3193349	</t>
  </si>
  <si>
    <t xml:space="preserve">(WSG)810613;	</t>
  </si>
  <si>
    <t xml:space="preserve">23611075144	</t>
  </si>
  <si>
    <t>阳光园景大床房(白云楼)&lt;至多8间&gt;&lt;2人入住&gt;</t>
  </si>
  <si>
    <t>王旎</t>
  </si>
  <si>
    <t xml:space="preserve">3219239	</t>
  </si>
  <si>
    <t xml:space="preserve">(WSG)844107;	</t>
  </si>
  <si>
    <t xml:space="preserve">999223620363757	</t>
  </si>
  <si>
    <t>[深圳]深圳中泰来大酒店(76296433)</t>
  </si>
  <si>
    <t>雅致大床房&lt;至多8间&gt;&lt;2人入住&gt;</t>
  </si>
  <si>
    <t>朱智伟</t>
  </si>
  <si>
    <t xml:space="preserve">3220773	</t>
  </si>
  <si>
    <t xml:space="preserve">41508	</t>
  </si>
  <si>
    <t xml:space="preserve">999223425116941	</t>
  </si>
  <si>
    <t>[平潭]汉庭酒店(平潭岛店)(80249413)</t>
  </si>
  <si>
    <t>双床房&lt;至多8间&gt;&lt;2人入住&gt;</t>
  </si>
  <si>
    <t>周梦艳</t>
  </si>
  <si>
    <t>CA13744230430CNY</t>
  </si>
  <si>
    <t xml:space="preserve">3186291	</t>
  </si>
  <si>
    <t xml:space="preserve">R3504001112972664001	</t>
  </si>
  <si>
    <t xml:space="preserve">999223435271367	</t>
  </si>
  <si>
    <t>[杭州]全季酒店(杭州火车东站西广场店)(99152981)</t>
  </si>
  <si>
    <t>王祉茹</t>
  </si>
  <si>
    <t xml:space="preserve">3187791	</t>
  </si>
  <si>
    <t xml:space="preserve">R9001774113003297001	</t>
  </si>
  <si>
    <t xml:space="preserve">999223476942751	</t>
  </si>
  <si>
    <t>[广州]全季酒店（广州塔店）(93874227)</t>
  </si>
  <si>
    <t>李维</t>
  </si>
  <si>
    <t xml:space="preserve">3196658	</t>
  </si>
  <si>
    <t xml:space="preserve">R9002704113303321001	</t>
  </si>
  <si>
    <t xml:space="preserve">999223489746651	</t>
  </si>
  <si>
    <t>[福州]海友酒店(福州工业路宝龙店)(80250003)</t>
  </si>
  <si>
    <t>高级大床房&lt;至多8间&gt;&lt;2人入住&gt;</t>
  </si>
  <si>
    <t>汪润</t>
  </si>
  <si>
    <t xml:space="preserve">3198395	</t>
  </si>
  <si>
    <t xml:space="preserve">R3500005113347197001	</t>
  </si>
  <si>
    <t xml:space="preserve">999223582799656	</t>
  </si>
  <si>
    <t>[宜阳]汉庭酒店(洛阳宜阳店)(93877078)</t>
  </si>
  <si>
    <t>啊博</t>
  </si>
  <si>
    <t xml:space="preserve">3214352	</t>
  </si>
  <si>
    <t xml:space="preserve">R9003979113858908001	</t>
  </si>
  <si>
    <t xml:space="preserve">999223587157788	</t>
  </si>
  <si>
    <t>[深圳]海友酒店(深圳上梅林地铁站店)(93871979)</t>
  </si>
  <si>
    <t>吕茂江</t>
  </si>
  <si>
    <t xml:space="preserve">3215018	</t>
  </si>
  <si>
    <t xml:space="preserve">R5180491113875080001	</t>
  </si>
  <si>
    <t>取消</t>
  </si>
  <si>
    <t xml:space="preserve">999223599934422	</t>
  </si>
  <si>
    <t>[深圳]汉庭酒店(深圳海岸城南油服装城店)(93874358)</t>
  </si>
  <si>
    <t>高级大床房A&lt;至多8间&gt;&lt;2人入住&gt;</t>
  </si>
  <si>
    <t>牛海平</t>
  </si>
  <si>
    <t xml:space="preserve">3217190	</t>
  </si>
  <si>
    <t xml:space="preserve">R9005319113947114001	</t>
  </si>
  <si>
    <t xml:space="preserve">999223638321758	</t>
  </si>
  <si>
    <t>[宁波]宁波金港大酒店(76479570)</t>
  </si>
  <si>
    <t>江景大床房&lt;2人入住&gt;</t>
  </si>
  <si>
    <t>刘远翰</t>
  </si>
  <si>
    <t xml:space="preserve">3224639	</t>
  </si>
  <si>
    <t xml:space="preserve">999223641345689	</t>
  </si>
  <si>
    <t>[南京]海友酒店(南京莫愁路朝天宫店)(93874267)</t>
  </si>
  <si>
    <t>大床房(无窗)&lt;至多8间&gt;&lt;2人入住&gt;</t>
  </si>
  <si>
    <t>叶至达</t>
  </si>
  <si>
    <t xml:space="preserve">3225272	</t>
  </si>
  <si>
    <t xml:space="preserve">1776877061	</t>
  </si>
  <si>
    <t xml:space="preserve">999223446187328	</t>
  </si>
  <si>
    <t>[北京]怡莱酒店(北京纪家庙地铁站店)(93874341)</t>
  </si>
  <si>
    <t>大床房A&lt;至多8间&gt;&lt;2人入住&gt;</t>
  </si>
  <si>
    <t>张静文</t>
  </si>
  <si>
    <t>CA13744230501CNY</t>
  </si>
  <si>
    <t xml:space="preserve">3190139	</t>
  </si>
  <si>
    <t xml:space="preserve">R9003752113079809001	</t>
  </si>
  <si>
    <t xml:space="preserve">999223453064079	</t>
  </si>
  <si>
    <t>[广州]汉庭酒店（广州东圃中山大道店）(76256351)</t>
  </si>
  <si>
    <t>俞东铭</t>
  </si>
  <si>
    <t xml:space="preserve">3191310	</t>
  </si>
  <si>
    <t xml:space="preserve">R9005321113136778001	</t>
  </si>
  <si>
    <t xml:space="preserve">999223517993785	</t>
  </si>
  <si>
    <t>[威海]汉庭酒店(威海威高广场店)(99152835)</t>
  </si>
  <si>
    <t>宋佳瑀</t>
  </si>
  <si>
    <t xml:space="preserve">3203368	</t>
  </si>
  <si>
    <t xml:space="preserve">R9005143113504666001	</t>
  </si>
  <si>
    <t xml:space="preserve">999223518070597	</t>
  </si>
  <si>
    <t>[福州]海友良品酒店(福州火车南站店)(93874693)</t>
  </si>
  <si>
    <t>林先耀</t>
  </si>
  <si>
    <t xml:space="preserve">3203391	</t>
  </si>
  <si>
    <t xml:space="preserve">R3500183113505008001	</t>
  </si>
  <si>
    <t xml:space="preserve">999223518723823	</t>
  </si>
  <si>
    <t>林伟</t>
  </si>
  <si>
    <t xml:space="preserve">3203516	</t>
  </si>
  <si>
    <t xml:space="preserve">R3500183113507806001	</t>
  </si>
  <si>
    <t xml:space="preserve">999223528301872	</t>
  </si>
  <si>
    <t>[武汉]汉庭酒店(武汉江汉大学店)(93872656)</t>
  </si>
  <si>
    <t>刘昕婷</t>
  </si>
  <si>
    <t xml:space="preserve">3205305	</t>
  </si>
  <si>
    <t xml:space="preserve">R4300562113566381001	</t>
  </si>
  <si>
    <t xml:space="preserve">999223556577473	</t>
  </si>
  <si>
    <t>[济南]汉庭酒店(济南解放路店)(93871498)</t>
  </si>
  <si>
    <t>田志森</t>
  </si>
  <si>
    <t xml:space="preserve">3209973	</t>
  </si>
  <si>
    <t xml:space="preserve">R2500133113699177001	</t>
  </si>
  <si>
    <t xml:space="preserve">999223583749079	</t>
  </si>
  <si>
    <t>[青岛]全季酒店(青岛山东路万象城店)(93873271)</t>
  </si>
  <si>
    <t>赵明哲</t>
  </si>
  <si>
    <t xml:space="preserve">3214462	</t>
  </si>
  <si>
    <t xml:space="preserve">R9000162113862092001	</t>
  </si>
  <si>
    <t xml:space="preserve">999223589588641	</t>
  </si>
  <si>
    <t>[广州]广州四季酒店(80243330)</t>
  </si>
  <si>
    <t>云尚城景大床房&lt;至多8间&gt;&lt;2人入住&gt;</t>
  </si>
  <si>
    <t>黎丽苗</t>
  </si>
  <si>
    <t xml:space="preserve">3215903	</t>
  </si>
  <si>
    <t xml:space="preserve">64569SE040015	</t>
  </si>
  <si>
    <t xml:space="preserve">999223593412009	</t>
  </si>
  <si>
    <t>[北京]北京璞邸酒店(94917839)</t>
  </si>
  <si>
    <t>行政双床房&lt;至多8间&gt;&lt;90天内可预订&gt;&lt;2人入住&gt;</t>
  </si>
  <si>
    <t>王好</t>
  </si>
  <si>
    <t xml:space="preserve">3216368	</t>
  </si>
  <si>
    <t xml:space="preserve">F2304120076	</t>
  </si>
  <si>
    <t xml:space="preserve">999223611376977	</t>
  </si>
  <si>
    <t>[合肥]格林豪泰智选酒店(合肥滨湖世纪城店）(80895229)</t>
  </si>
  <si>
    <t>特色双床房(无窗)&lt;至多8间&gt;&lt;2人入住&gt;</t>
  </si>
  <si>
    <t>李诗瑶秦娟</t>
  </si>
  <si>
    <t xml:space="preserve">(GRT)85244572;	</t>
  </si>
  <si>
    <t xml:space="preserve">999223629819809	</t>
  </si>
  <si>
    <t>[香港]千禧新世界香港酒店(New World Millennium Hong Kong Hotel)(80247374)</t>
  </si>
  <si>
    <t>豪华城景客房&lt;至多8间&gt;&lt;2人入住&gt;</t>
  </si>
  <si>
    <t>ZHANG/TSZHO</t>
  </si>
  <si>
    <t xml:space="preserve">3222819	</t>
  </si>
  <si>
    <t xml:space="preserve">895239060	</t>
  </si>
  <si>
    <t xml:space="preserve">999223267055979	</t>
  </si>
  <si>
    <t>[香港]香港富豪机场酒店(Regal Airport Hotel)(105479990)</t>
  </si>
  <si>
    <t>高级房&lt;至多8间&gt;&lt;2人入住&gt;&lt;早餐&gt;</t>
  </si>
  <si>
    <t>SUN/QIGANG</t>
  </si>
  <si>
    <t>CA13744230502CNY</t>
  </si>
  <si>
    <t xml:space="preserve">3156203	</t>
  </si>
  <si>
    <t xml:space="preserve">HBD-69612-318-1679414	</t>
  </si>
  <si>
    <t xml:space="preserve">999223461057695	</t>
  </si>
  <si>
    <t>[苏州]沛喜酒店（苏州人民路南门地铁站店）(83902371)</t>
  </si>
  <si>
    <t>轻享大床房&lt;至多8间&gt;&lt;2人入住&gt;</t>
  </si>
  <si>
    <t>邱海燕</t>
  </si>
  <si>
    <t xml:space="preserve">3192867	</t>
  </si>
  <si>
    <t xml:space="preserve">20230402-031	</t>
  </si>
  <si>
    <t xml:space="preserve">999223468537249	</t>
  </si>
  <si>
    <t>[北京]海友酒店(北京常营朝阳路店)(93872652)</t>
  </si>
  <si>
    <t>零压双床房&lt;至多8间&gt;&lt;2人入住&gt;</t>
  </si>
  <si>
    <t>吴爱文</t>
  </si>
  <si>
    <t xml:space="preserve">3194356	</t>
  </si>
  <si>
    <t xml:space="preserve">R1000245113230901001	</t>
  </si>
  <si>
    <t xml:space="preserve">999223562659447	</t>
  </si>
  <si>
    <t>[济南]汉庭优佳酒店(济南山东大学中心校区店)(93871998)</t>
  </si>
  <si>
    <t>房泽正</t>
  </si>
  <si>
    <t xml:space="preserve">3211550	</t>
  </si>
  <si>
    <t xml:space="preserve">R9005340113765886001	</t>
  </si>
  <si>
    <t xml:space="preserve">999223600653997	</t>
  </si>
  <si>
    <t>[上海]海友酒店(上海淮海中路店)(99152864)</t>
  </si>
  <si>
    <t>蒋志新</t>
  </si>
  <si>
    <t xml:space="preserve">3217359	</t>
  </si>
  <si>
    <t xml:space="preserve">R2000312113950236001	</t>
  </si>
  <si>
    <t xml:space="preserve">999223637149104	</t>
  </si>
  <si>
    <t>[武汉]怡莱精品酒店(武汉广场万松园店)(93872202)</t>
  </si>
  <si>
    <t>尤奕昂</t>
  </si>
  <si>
    <t xml:space="preserve">3224529	</t>
  </si>
  <si>
    <t xml:space="preserve">R9002762114128666001	</t>
  </si>
  <si>
    <t xml:space="preserve">999223643106859	</t>
  </si>
  <si>
    <t>阳光园景双床房(白云楼)&lt;2人入住&gt;</t>
  </si>
  <si>
    <t>姜裕丰</t>
  </si>
  <si>
    <t xml:space="preserve">3226451	</t>
  </si>
  <si>
    <t xml:space="preserve">(WSG)850278	</t>
  </si>
  <si>
    <t xml:space="preserve">999223305058495	</t>
  </si>
  <si>
    <t>[香港]香港旺角希尔顿花园酒店(Hilton Garden Inn Hong Kong Mongkok)(80243695)</t>
  </si>
  <si>
    <t>高层花园双床客房&lt;2人入住&gt;&lt;早餐&gt;</t>
  </si>
  <si>
    <t>Shi/Qiuping</t>
  </si>
  <si>
    <t>CA13744230503CNY</t>
  </si>
  <si>
    <t xml:space="preserve">3163951	</t>
  </si>
  <si>
    <t xml:space="preserve">3356714529	</t>
  </si>
  <si>
    <t xml:space="preserve">999223305166615	</t>
  </si>
  <si>
    <t>Gao/Guifang,Yang/Ying</t>
  </si>
  <si>
    <t xml:space="preserve">3163964	</t>
  </si>
  <si>
    <t xml:space="preserve">3354480178	</t>
  </si>
  <si>
    <t xml:space="preserve">999223305212969	</t>
  </si>
  <si>
    <t>KE/YUFANG,WANG/FUQUAN</t>
  </si>
  <si>
    <t xml:space="preserve">3163976	</t>
  </si>
  <si>
    <t xml:space="preserve">3358817440	</t>
  </si>
  <si>
    <t xml:space="preserve">999223305453028	</t>
  </si>
  <si>
    <t>JIANG/JIALONG,KE/YAFANG</t>
  </si>
  <si>
    <t xml:space="preserve">3164021	</t>
  </si>
  <si>
    <t xml:space="preserve">3362378808	</t>
  </si>
  <si>
    <t xml:space="preserve">999223587941776	</t>
  </si>
  <si>
    <t>[北京]海友良品酒店(北京东四地铁站店)(76436416)</t>
  </si>
  <si>
    <t>高级大床房&lt;2人入住&gt;&lt;早餐&gt;</t>
  </si>
  <si>
    <t>余志亮</t>
  </si>
  <si>
    <t xml:space="preserve">3215365	</t>
  </si>
  <si>
    <t xml:space="preserve">R1000056113897153001	</t>
  </si>
  <si>
    <t xml:space="preserve">999223639271003	</t>
  </si>
  <si>
    <t>[广州]广州珀丽酒店(76255406)</t>
  </si>
  <si>
    <t>豪华套房&lt;至多8间&gt;&lt;2人入住&gt;&lt;早餐&gt;</t>
  </si>
  <si>
    <t>罗怡仁</t>
  </si>
  <si>
    <t xml:space="preserve">3224792	</t>
  </si>
  <si>
    <t xml:space="preserve">999223656625775	</t>
  </si>
  <si>
    <t>[淄博]汉庭酒店(淄博金晶大道店)(93871180)</t>
  </si>
  <si>
    <t>高级双床房&lt;至多8间&gt;&lt;2人入住&gt;</t>
  </si>
  <si>
    <t>徐心怡</t>
  </si>
  <si>
    <t xml:space="preserve">3229407	</t>
  </si>
  <si>
    <t xml:space="preserve">R2550001114215242001	</t>
  </si>
  <si>
    <t xml:space="preserve">999223687906528	</t>
  </si>
  <si>
    <t>[长沙]维也纳酒店(长沙五一大道火车站地铁站店)(68384603)</t>
  </si>
  <si>
    <t>豪华大床房&lt;2人入住&gt;</t>
  </si>
  <si>
    <t>于忠泉</t>
  </si>
  <si>
    <t xml:space="preserve">3234482	</t>
  </si>
  <si>
    <t xml:space="preserve">105223961454	</t>
  </si>
  <si>
    <t xml:space="preserve">999223497790144	</t>
  </si>
  <si>
    <t>[西安]全季酒店(西安南门明城墙店)(93870756)</t>
  </si>
  <si>
    <t>陈乐琳</t>
  </si>
  <si>
    <t>CA13744230504CNY</t>
  </si>
  <si>
    <t xml:space="preserve">3199653	</t>
  </si>
  <si>
    <t xml:space="preserve">R9000754113397355001	</t>
  </si>
  <si>
    <t>，</t>
  </si>
  <si>
    <t>CNY 33327</t>
  </si>
  <si>
    <t>A230504093026911</t>
  </si>
  <si>
    <t>总计：33327元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</si>
  <si>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</si>
  <si>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</si>
  <si>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</si>
  <si>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</si>
  <si>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</si>
  <si>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</si>
  <si>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</si>
  <si>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</si>
  <si>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</si>
  <si>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</si>
  <si>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</si>
  <si>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</si>
  <si>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</si>
  <si>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</si>
  <si>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</si>
  <si>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</si>
  <si>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</si>
  <si>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</si>
  <si>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</si>
  <si>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2023-04-16</t>
  </si>
  <si>
    <t>3234482</t>
  </si>
  <si>
    <t>维也纳酒店(长沙五一大道火车站地铁站店)</t>
  </si>
  <si>
    <t>2023-04-17</t>
  </si>
  <si>
    <t>2023-04-18</t>
  </si>
  <si>
    <t>退房日月结</t>
  </si>
  <si>
    <t>274.00</t>
  </si>
  <si>
    <t>RMB</t>
  </si>
  <si>
    <t>0</t>
  </si>
  <si>
    <t>0.00</t>
  </si>
  <si>
    <t>携程汇登国内直连</t>
  </si>
  <si>
    <t>01.011264</t>
  </si>
  <si>
    <t>2023-04-16 21:02:07</t>
  </si>
  <si>
    <t>否</t>
  </si>
  <si>
    <t>广州汇登信息科技有限公司</t>
  </si>
  <si>
    <t>直连</t>
  </si>
  <si>
    <t>中国</t>
  </si>
  <si>
    <t>2023-04-14</t>
  </si>
  <si>
    <t>3229407</t>
  </si>
  <si>
    <t>汉庭酒店(淄博金晶大道店)</t>
  </si>
  <si>
    <t>204.00</t>
  </si>
  <si>
    <t>2023-04-14 22:27:24</t>
  </si>
  <si>
    <t>3226451</t>
  </si>
  <si>
    <t>广东迎宾馆</t>
  </si>
  <si>
    <t>869.00</t>
  </si>
  <si>
    <t>2023-04-14 10:58:20</t>
  </si>
  <si>
    <t>3225272</t>
  </si>
  <si>
    <t>海友酒店(南京莫愁路朝天宫店)</t>
  </si>
  <si>
    <t>2023-04-15</t>
  </si>
  <si>
    <t>269.00</t>
  </si>
  <si>
    <t>2023-04-14 08:51:45</t>
  </si>
  <si>
    <t>3224792</t>
  </si>
  <si>
    <t>广州珀丽酒店</t>
  </si>
  <si>
    <t>776.00</t>
  </si>
  <si>
    <t>2023-04-14 00:08:49</t>
  </si>
  <si>
    <t>2023-04-13</t>
  </si>
  <si>
    <t>3224639</t>
  </si>
  <si>
    <t>宁波金港大酒店</t>
  </si>
  <si>
    <t>251.00</t>
  </si>
  <si>
    <t>2023-04-13 23:10:34</t>
  </si>
  <si>
    <t>3224529</t>
  </si>
  <si>
    <t>怡莱精品酒店(武汉广场万松园店)</t>
  </si>
  <si>
    <t>184.00</t>
  </si>
  <si>
    <t>2023-04-13 22:24:28</t>
  </si>
  <si>
    <t>3222819</t>
  </si>
  <si>
    <t>千禧新世界香港酒店</t>
  </si>
  <si>
    <t>ZHANG TSZHO</t>
  </si>
  <si>
    <t>4660.00</t>
  </si>
  <si>
    <t>2023-04-13 13:35:43</t>
  </si>
  <si>
    <t>2023-04-12</t>
  </si>
  <si>
    <t>3220773</t>
  </si>
  <si>
    <t>深圳中泰来大酒店</t>
  </si>
  <si>
    <t>395.00</t>
  </si>
  <si>
    <t>2023-04-12 23:37:38</t>
  </si>
  <si>
    <t>3219292</t>
  </si>
  <si>
    <t>格林豪泰智选酒店(合肥滨湖世纪城店）</t>
  </si>
  <si>
    <t>163.00</t>
  </si>
  <si>
    <t>2023-04-12 14:19:25</t>
  </si>
  <si>
    <t>3219239</t>
  </si>
  <si>
    <t>719.00</t>
  </si>
  <si>
    <t>2023-04-12 14:01:30</t>
  </si>
  <si>
    <t>2023-04-11</t>
  </si>
  <si>
    <t>3217359</t>
  </si>
  <si>
    <t>海友酒店(上海淮海中路店)</t>
  </si>
  <si>
    <t>369.00</t>
  </si>
  <si>
    <t>2023-04-11 20:50:38</t>
  </si>
  <si>
    <t>3216368</t>
  </si>
  <si>
    <t>北京璞邸酒店</t>
  </si>
  <si>
    <t>684.00</t>
  </si>
  <si>
    <t>2023-04-11 14:52:23</t>
  </si>
  <si>
    <t>3215903</t>
  </si>
  <si>
    <t>广州四季酒店</t>
  </si>
  <si>
    <t>2463.00</t>
  </si>
  <si>
    <t>2023-04-11 11:44:28</t>
  </si>
  <si>
    <t>3215365</t>
  </si>
  <si>
    <t>海友良品酒店(北京东四地铁站店)</t>
  </si>
  <si>
    <t>1709.00</t>
  </si>
  <si>
    <t>2023-04-11 06:05:54</t>
  </si>
  <si>
    <t>2023-04-10</t>
  </si>
  <si>
    <t>3215018</t>
  </si>
  <si>
    <t>海友酒店(深圳上梅林地铁站店)</t>
  </si>
  <si>
    <t>212.00</t>
  </si>
  <si>
    <t>2023-04-10 23:58:01</t>
  </si>
  <si>
    <t>3214462</t>
  </si>
  <si>
    <t>全季酒店(青岛山东路万象城店)</t>
  </si>
  <si>
    <t>1119.99</t>
  </si>
  <si>
    <t>2023-04-10 20:21:37</t>
  </si>
  <si>
    <t>3214352</t>
  </si>
  <si>
    <t>汉庭酒店(洛阳宜阳店)</t>
  </si>
  <si>
    <t>196.00</t>
  </si>
  <si>
    <t>2023-04-10 19:28:29</t>
  </si>
  <si>
    <t>2023-04-09</t>
  </si>
  <si>
    <t>3211550</t>
  </si>
  <si>
    <t>汉庭优佳酒店(济南山东大学中心校区店)</t>
  </si>
  <si>
    <t>547.00</t>
  </si>
  <si>
    <t>2023-04-09 17:38:08</t>
  </si>
  <si>
    <t>2023-04-08</t>
  </si>
  <si>
    <t>3209973</t>
  </si>
  <si>
    <t>汉庭酒店(济南解放路店)</t>
  </si>
  <si>
    <t>207.00</t>
  </si>
  <si>
    <t>2023-04-08 23:06:18</t>
  </si>
  <si>
    <t>2023-04-07</t>
  </si>
  <si>
    <t>3205305</t>
  </si>
  <si>
    <t>汉庭酒店(武汉江汉大学店)</t>
  </si>
  <si>
    <t>245.00</t>
  </si>
  <si>
    <t>2023-04-07 10:13:02</t>
  </si>
  <si>
    <t>2023-04-06</t>
  </si>
  <si>
    <t>3203516</t>
  </si>
  <si>
    <t>海友良品酒店(福州火车南站店)</t>
  </si>
  <si>
    <t>236.00</t>
  </si>
  <si>
    <t>2023-04-06 17:56:48</t>
  </si>
  <si>
    <t>3203391</t>
  </si>
  <si>
    <t>2023-04-06 17:10:10</t>
  </si>
  <si>
    <t>3203368</t>
  </si>
  <si>
    <t>汉庭酒店(威海威高广场店)</t>
  </si>
  <si>
    <t>127.00</t>
  </si>
  <si>
    <t>2023-04-06 17:04:28</t>
  </si>
  <si>
    <t>2023-04-05</t>
  </si>
  <si>
    <t>3199653</t>
  </si>
  <si>
    <t>全季酒店(西安南门明城墙店)</t>
  </si>
  <si>
    <t>2023-04-19</t>
  </si>
  <si>
    <t>1250.00</t>
  </si>
  <si>
    <t>2023-04-05 11:15:56</t>
  </si>
  <si>
    <t>2023-04-04</t>
  </si>
  <si>
    <t>3198395</t>
  </si>
  <si>
    <t>海友酒店(福州工业路宝龙店)</t>
  </si>
  <si>
    <t>626.01</t>
  </si>
  <si>
    <t>2023-04-04 21:19:58</t>
  </si>
  <si>
    <t>3196658</t>
  </si>
  <si>
    <t>全季酒店（广州塔店）</t>
  </si>
  <si>
    <t>786.00</t>
  </si>
  <si>
    <t>2023-04-04 09:08:43</t>
  </si>
  <si>
    <t>2023-04-03</t>
  </si>
  <si>
    <t>3194356</t>
  </si>
  <si>
    <t>海友酒店(北京常营朝阳路店)</t>
  </si>
  <si>
    <t>403.00</t>
  </si>
  <si>
    <t>2023-04-03 13:01:45</t>
  </si>
  <si>
    <t>3193349</t>
  </si>
  <si>
    <t>963.00</t>
  </si>
  <si>
    <t>2023-04-03 01:26:57</t>
  </si>
  <si>
    <t>2023-04-02</t>
  </si>
  <si>
    <t>3192867</t>
  </si>
  <si>
    <t>沛喜酒店(苏州人民路店)</t>
  </si>
  <si>
    <t>167.00</t>
  </si>
  <si>
    <t>2023-04-02 21:59:57</t>
  </si>
  <si>
    <t>3191310</t>
  </si>
  <si>
    <t>汉庭酒店（广州东圃中山大道店）</t>
  </si>
  <si>
    <t>393.00</t>
  </si>
  <si>
    <t>2023-04-02 10:53:01</t>
  </si>
  <si>
    <t>2023-04-01</t>
  </si>
  <si>
    <t>3190139</t>
  </si>
  <si>
    <t>怡莱酒店(北京纪家庙地铁站店)</t>
  </si>
  <si>
    <t>200.00</t>
  </si>
  <si>
    <t>2023-04-01 19:03:33</t>
  </si>
  <si>
    <t>2023-03-31</t>
  </si>
  <si>
    <t>3186575</t>
  </si>
  <si>
    <t>全季酒店(重庆两江幸福广场店)</t>
  </si>
  <si>
    <t>772.00</t>
  </si>
  <si>
    <t>2023-03-31 15:00:08</t>
  </si>
  <si>
    <t>3186291</t>
  </si>
  <si>
    <t>汉庭酒店(平潭岛店)</t>
  </si>
  <si>
    <t>208.00</t>
  </si>
  <si>
    <t>2023-03-31 13:17:46</t>
  </si>
  <si>
    <t>2023-03-29</t>
  </si>
  <si>
    <t>3180037</t>
  </si>
  <si>
    <t>锦江之星(北京长椿街店)</t>
  </si>
  <si>
    <t>450.00</t>
  </si>
  <si>
    <t>2023-03-29 11:59:04</t>
  </si>
  <si>
    <t>3179966</t>
  </si>
  <si>
    <t>南湾如心酒店</t>
  </si>
  <si>
    <t>Namboodiri Naraynan Manoj</t>
  </si>
  <si>
    <t>3381.00</t>
  </si>
  <si>
    <t>2023-03-29 11:24:51</t>
  </si>
  <si>
    <t>2023-03-22</t>
  </si>
  <si>
    <t>3164021</t>
  </si>
  <si>
    <t>香港旺角希尔顿花园酒店</t>
  </si>
  <si>
    <t>JIANG JIALONG,KE YAFANG</t>
  </si>
  <si>
    <t>1301.00</t>
  </si>
  <si>
    <t>2023-03-22 19:32:55</t>
  </si>
  <si>
    <t>3163976</t>
  </si>
  <si>
    <t>KE YUFANG,WANG FUQUAN</t>
  </si>
  <si>
    <t>2023-03-22 19:13:24</t>
  </si>
  <si>
    <t>3163964</t>
  </si>
  <si>
    <t>Gao Guifang,Yang Ying</t>
  </si>
  <si>
    <t>2023-03-22 19:09:41</t>
  </si>
  <si>
    <t>3163951</t>
  </si>
  <si>
    <t>Shi Qiuping</t>
  </si>
  <si>
    <t>2023-03-22 19:00:57</t>
  </si>
  <si>
    <t>2023-03-20</t>
  </si>
  <si>
    <t>3156203</t>
  </si>
  <si>
    <t>香港富豪机场酒店</t>
  </si>
  <si>
    <t>SUN QIGANG</t>
  </si>
  <si>
    <t>1409.00</t>
  </si>
  <si>
    <t>2023-03-20 06:41:08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</si>
</sst>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6"/>
  <sheetViews>
    <sheetView workbookViewId="0">
      <selection activeCell="A1" sqref="$A1:$XFD1048576"/>
    </sheetView>
  </sheetViews>
  <sheetFormatPr defaultColWidth="9" defaultRowHeight="14.4"/>
  <sheetData>
    <row r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45027</v>
      </c>
      <c r="G2" s="6">
        <v>45030</v>
      </c>
      <c r="H2" s="4">
        <v>1</v>
      </c>
      <c r="I2" s="4">
        <v>3</v>
      </c>
      <c r="J2" s="4">
        <v>3</v>
      </c>
      <c r="K2" s="4" t="s">
        <v>30</v>
      </c>
      <c r="L2" s="4">
        <v>3381</v>
      </c>
      <c r="M2" s="4">
        <v>3381</v>
      </c>
      <c r="N2" s="4" t="s">
        <v>31</v>
      </c>
      <c r="O2" s="4" t="s">
        <v>32</v>
      </c>
      <c r="P2" s="4" t="s">
        <v>33</v>
      </c>
      <c r="Q2" s="4">
        <v>0</v>
      </c>
      <c r="R2" s="7">
        <v>45014.0000115741</v>
      </c>
      <c r="S2" s="6">
        <v>45045</v>
      </c>
      <c r="T2" s="4" t="s">
        <v>34</v>
      </c>
      <c r="U2" s="4">
        <v>3381</v>
      </c>
      <c r="V2" s="4">
        <v>0</v>
      </c>
      <c r="W2" s="4">
        <v>0</v>
      </c>
      <c r="X2" s="4" t="s">
        <v>35</v>
      </c>
      <c r="Y2" s="4" t="s">
        <v>36</v>
      </c>
    </row>
    <row r="3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45029</v>
      </c>
      <c r="G3" s="6">
        <v>45030</v>
      </c>
      <c r="H3" s="4">
        <v>1</v>
      </c>
      <c r="I3" s="4">
        <v>1</v>
      </c>
      <c r="J3" s="4">
        <v>1</v>
      </c>
      <c r="K3" s="4" t="s">
        <v>30</v>
      </c>
      <c r="L3" s="4">
        <v>450</v>
      </c>
      <c r="M3" s="4">
        <v>450</v>
      </c>
      <c r="N3" s="4" t="s">
        <v>40</v>
      </c>
      <c r="O3" s="4" t="s">
        <v>32</v>
      </c>
      <c r="P3" s="4" t="s">
        <v>33</v>
      </c>
      <c r="Q3" s="4">
        <v>0</v>
      </c>
      <c r="R3" s="7">
        <v>45014</v>
      </c>
      <c r="S3" s="6">
        <v>45045</v>
      </c>
      <c r="T3" s="4" t="s">
        <v>34</v>
      </c>
      <c r="U3" s="4">
        <v>450</v>
      </c>
      <c r="V3" s="4">
        <v>0</v>
      </c>
      <c r="W3" s="4">
        <v>0</v>
      </c>
      <c r="X3" s="4" t="s">
        <v>41</v>
      </c>
      <c r="Y3" s="4" t="s">
        <v>42</v>
      </c>
    </row>
    <row r="4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45028</v>
      </c>
      <c r="G4" s="6">
        <v>45030</v>
      </c>
      <c r="H4" s="4">
        <v>1</v>
      </c>
      <c r="I4" s="4">
        <v>2</v>
      </c>
      <c r="J4" s="4">
        <v>2</v>
      </c>
      <c r="K4" s="4" t="s">
        <v>30</v>
      </c>
      <c r="L4" s="4">
        <v>772</v>
      </c>
      <c r="M4" s="4">
        <v>772</v>
      </c>
      <c r="N4" s="4" t="s">
        <v>46</v>
      </c>
      <c r="O4" s="4" t="s">
        <v>32</v>
      </c>
      <c r="P4" s="4" t="s">
        <v>33</v>
      </c>
      <c r="Q4" s="4">
        <v>0</v>
      </c>
      <c r="R4" s="7">
        <v>45016</v>
      </c>
      <c r="S4" s="6">
        <v>45045</v>
      </c>
      <c r="T4" s="4" t="s">
        <v>34</v>
      </c>
      <c r="U4" s="4">
        <v>772</v>
      </c>
      <c r="V4" s="4">
        <v>0</v>
      </c>
      <c r="W4" s="4">
        <v>0</v>
      </c>
      <c r="X4" s="4" t="s">
        <v>47</v>
      </c>
      <c r="Y4" s="4" t="s">
        <v>48</v>
      </c>
    </row>
    <row r="5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45029</v>
      </c>
      <c r="G5" s="6">
        <v>45030</v>
      </c>
      <c r="H5" s="4">
        <v>1</v>
      </c>
      <c r="I5" s="4">
        <v>1</v>
      </c>
      <c r="J5" s="4">
        <v>1</v>
      </c>
      <c r="K5" s="4" t="s">
        <v>30</v>
      </c>
      <c r="L5" s="4">
        <v>963</v>
      </c>
      <c r="M5" s="4">
        <v>963</v>
      </c>
      <c r="N5" s="4" t="s">
        <v>52</v>
      </c>
      <c r="O5" s="4" t="s">
        <v>32</v>
      </c>
      <c r="P5" s="4" t="s">
        <v>33</v>
      </c>
      <c r="Q5" s="4">
        <v>0</v>
      </c>
      <c r="R5" s="7">
        <v>45019</v>
      </c>
      <c r="S5" s="6">
        <v>45045</v>
      </c>
      <c r="T5" s="4" t="s">
        <v>34</v>
      </c>
      <c r="U5" s="4">
        <v>963</v>
      </c>
      <c r="V5" s="4">
        <v>0</v>
      </c>
      <c r="W5" s="4">
        <v>0</v>
      </c>
      <c r="X5" s="4" t="s">
        <v>53</v>
      </c>
      <c r="Y5" s="4" t="s">
        <v>54</v>
      </c>
    </row>
    <row r="6" spans="1:25">
      <c r="A6" s="4" t="s">
        <v>55</v>
      </c>
      <c r="B6" s="4" t="s">
        <v>26</v>
      </c>
      <c r="C6" s="4" t="s">
        <v>27</v>
      </c>
      <c r="D6" s="4" t="s">
        <v>50</v>
      </c>
      <c r="E6" s="4" t="s">
        <v>56</v>
      </c>
      <c r="F6" s="6">
        <v>45029</v>
      </c>
      <c r="G6" s="6">
        <v>45030</v>
      </c>
      <c r="H6" s="4">
        <v>1</v>
      </c>
      <c r="I6" s="4">
        <v>1</v>
      </c>
      <c r="J6" s="4">
        <v>1</v>
      </c>
      <c r="K6" s="4" t="s">
        <v>30</v>
      </c>
      <c r="L6" s="4">
        <v>719</v>
      </c>
      <c r="M6" s="4">
        <v>719</v>
      </c>
      <c r="N6" s="4" t="s">
        <v>57</v>
      </c>
      <c r="O6" s="4" t="s">
        <v>32</v>
      </c>
      <c r="P6" s="4" t="s">
        <v>33</v>
      </c>
      <c r="Q6" s="4">
        <v>0</v>
      </c>
      <c r="R6" s="7">
        <v>45028</v>
      </c>
      <c r="S6" s="6">
        <v>45045</v>
      </c>
      <c r="T6" s="4" t="s">
        <v>34</v>
      </c>
      <c r="U6" s="4">
        <v>719</v>
      </c>
      <c r="V6" s="4">
        <v>0</v>
      </c>
      <c r="W6" s="4">
        <v>0</v>
      </c>
      <c r="X6" s="4" t="s">
        <v>58</v>
      </c>
      <c r="Y6" s="4" t="s">
        <v>59</v>
      </c>
    </row>
    <row r="7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45029</v>
      </c>
      <c r="G7" s="6">
        <v>45030</v>
      </c>
      <c r="H7" s="4">
        <v>1</v>
      </c>
      <c r="I7" s="4">
        <v>1</v>
      </c>
      <c r="J7" s="4">
        <v>1</v>
      </c>
      <c r="K7" s="4" t="s">
        <v>30</v>
      </c>
      <c r="L7" s="4">
        <v>395</v>
      </c>
      <c r="M7" s="4">
        <v>395</v>
      </c>
      <c r="N7" s="4" t="s">
        <v>63</v>
      </c>
      <c r="O7" s="4" t="s">
        <v>32</v>
      </c>
      <c r="P7" s="4" t="s">
        <v>33</v>
      </c>
      <c r="Q7" s="4">
        <v>0</v>
      </c>
      <c r="R7" s="7">
        <v>45028</v>
      </c>
      <c r="S7" s="6">
        <v>45045</v>
      </c>
      <c r="T7" s="4" t="s">
        <v>34</v>
      </c>
      <c r="U7" s="4">
        <v>395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45030</v>
      </c>
      <c r="G8" s="6">
        <v>45031</v>
      </c>
      <c r="H8" s="4">
        <v>1</v>
      </c>
      <c r="I8" s="4">
        <v>1</v>
      </c>
      <c r="J8" s="4">
        <v>1</v>
      </c>
      <c r="K8" s="4" t="s">
        <v>30</v>
      </c>
      <c r="L8" s="4">
        <v>208</v>
      </c>
      <c r="M8" s="4">
        <v>208</v>
      </c>
      <c r="N8" s="4" t="s">
        <v>69</v>
      </c>
      <c r="O8" s="4" t="s">
        <v>70</v>
      </c>
      <c r="P8" s="4" t="s">
        <v>33</v>
      </c>
      <c r="Q8" s="4">
        <v>0</v>
      </c>
      <c r="R8" s="7">
        <v>45016</v>
      </c>
      <c r="S8" s="6">
        <v>45046</v>
      </c>
      <c r="T8" s="4" t="s">
        <v>34</v>
      </c>
      <c r="U8" s="4">
        <v>208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45</v>
      </c>
      <c r="F9" s="6">
        <v>45030</v>
      </c>
      <c r="G9" s="6">
        <v>45031</v>
      </c>
      <c r="H9" s="4">
        <v>1</v>
      </c>
      <c r="I9" s="4">
        <v>1</v>
      </c>
      <c r="J9" s="4">
        <v>1</v>
      </c>
      <c r="K9" s="4" t="s">
        <v>30</v>
      </c>
      <c r="L9" s="4">
        <v>294</v>
      </c>
      <c r="M9" s="4">
        <v>294</v>
      </c>
      <c r="N9" s="4" t="s">
        <v>75</v>
      </c>
      <c r="O9" s="4" t="s">
        <v>70</v>
      </c>
      <c r="P9" s="4" t="s">
        <v>33</v>
      </c>
      <c r="Q9" s="4">
        <v>0</v>
      </c>
      <c r="R9" s="7">
        <v>45016</v>
      </c>
      <c r="S9" s="6">
        <v>45046</v>
      </c>
      <c r="T9" s="4" t="s">
        <v>34</v>
      </c>
      <c r="U9" s="4">
        <v>294</v>
      </c>
      <c r="V9" s="4">
        <v>0</v>
      </c>
      <c r="W9" s="4">
        <v>0</v>
      </c>
      <c r="X9" s="4" t="s">
        <v>76</v>
      </c>
      <c r="Y9" s="4" t="s">
        <v>77</v>
      </c>
    </row>
    <row r="10" s="4" customFormat="1" spans="1:25">
      <c r="A10" s="4" t="s">
        <v>78</v>
      </c>
      <c r="B10" s="4" t="s">
        <v>26</v>
      </c>
      <c r="C10" s="4" t="s">
        <v>27</v>
      </c>
      <c r="D10" s="4" t="s">
        <v>79</v>
      </c>
      <c r="E10" s="4" t="s">
        <v>45</v>
      </c>
      <c r="F10" s="6">
        <v>45030</v>
      </c>
      <c r="G10" s="6">
        <v>45031</v>
      </c>
      <c r="H10" s="4">
        <v>1</v>
      </c>
      <c r="I10" s="4">
        <v>1</v>
      </c>
      <c r="J10" s="4">
        <v>1</v>
      </c>
      <c r="K10" s="4" t="s">
        <v>30</v>
      </c>
      <c r="L10" s="4">
        <v>786</v>
      </c>
      <c r="M10" s="4">
        <v>786</v>
      </c>
      <c r="N10" s="4" t="s">
        <v>80</v>
      </c>
      <c r="O10" s="4" t="s">
        <v>70</v>
      </c>
      <c r="P10" s="4" t="s">
        <v>33</v>
      </c>
      <c r="Q10" s="4">
        <v>0</v>
      </c>
      <c r="R10" s="7">
        <v>45020</v>
      </c>
      <c r="S10" s="6">
        <v>45046</v>
      </c>
      <c r="T10" s="4" t="s">
        <v>34</v>
      </c>
      <c r="U10" s="4">
        <v>786</v>
      </c>
      <c r="V10" s="4">
        <v>0</v>
      </c>
      <c r="W10" s="4">
        <v>0</v>
      </c>
      <c r="X10" s="4" t="s">
        <v>81</v>
      </c>
      <c r="Y10" s="4" t="s">
        <v>82</v>
      </c>
    </row>
    <row r="11" s="4" customFormat="1" spans="1:25">
      <c r="A11" s="4" t="s">
        <v>83</v>
      </c>
      <c r="B11" s="4" t="s">
        <v>26</v>
      </c>
      <c r="C11" s="4" t="s">
        <v>27</v>
      </c>
      <c r="D11" s="4" t="s">
        <v>84</v>
      </c>
      <c r="E11" s="4" t="s">
        <v>85</v>
      </c>
      <c r="F11" s="6">
        <v>45028</v>
      </c>
      <c r="G11" s="6">
        <v>45031</v>
      </c>
      <c r="H11" s="4">
        <v>1</v>
      </c>
      <c r="I11" s="4">
        <v>3</v>
      </c>
      <c r="J11" s="4">
        <v>3</v>
      </c>
      <c r="K11" s="4" t="s">
        <v>30</v>
      </c>
      <c r="L11" s="4">
        <v>626</v>
      </c>
      <c r="M11" s="4">
        <v>626</v>
      </c>
      <c r="N11" s="4" t="s">
        <v>86</v>
      </c>
      <c r="O11" s="4" t="s">
        <v>70</v>
      </c>
      <c r="P11" s="4" t="s">
        <v>33</v>
      </c>
      <c r="Q11" s="4">
        <v>0</v>
      </c>
      <c r="R11" s="7">
        <v>45020</v>
      </c>
      <c r="S11" s="6">
        <v>45046</v>
      </c>
      <c r="T11" s="4" t="s">
        <v>34</v>
      </c>
      <c r="U11" s="4">
        <v>626</v>
      </c>
      <c r="V11" s="4">
        <v>0</v>
      </c>
      <c r="W11" s="4">
        <v>0</v>
      </c>
      <c r="X11" s="4" t="s">
        <v>87</v>
      </c>
      <c r="Y11" s="4" t="s">
        <v>88</v>
      </c>
    </row>
    <row r="12" s="4" customFormat="1" spans="1:25">
      <c r="A12" s="4" t="s">
        <v>89</v>
      </c>
      <c r="B12" s="4" t="s">
        <v>26</v>
      </c>
      <c r="C12" s="4" t="s">
        <v>27</v>
      </c>
      <c r="D12" s="4" t="s">
        <v>90</v>
      </c>
      <c r="E12" s="4" t="s">
        <v>45</v>
      </c>
      <c r="F12" s="6">
        <v>45030</v>
      </c>
      <c r="G12" s="6">
        <v>45031</v>
      </c>
      <c r="H12" s="4">
        <v>1</v>
      </c>
      <c r="I12" s="4">
        <v>1</v>
      </c>
      <c r="J12" s="4">
        <v>1</v>
      </c>
      <c r="K12" s="4" t="s">
        <v>30</v>
      </c>
      <c r="L12" s="4">
        <v>196</v>
      </c>
      <c r="M12" s="4">
        <v>196</v>
      </c>
      <c r="N12" s="4" t="s">
        <v>91</v>
      </c>
      <c r="O12" s="4" t="s">
        <v>70</v>
      </c>
      <c r="P12" s="4" t="s">
        <v>33</v>
      </c>
      <c r="Q12" s="4">
        <v>0</v>
      </c>
      <c r="R12" s="7">
        <v>45026</v>
      </c>
      <c r="S12" s="6">
        <v>45046</v>
      </c>
      <c r="T12" s="4" t="s">
        <v>34</v>
      </c>
      <c r="U12" s="4">
        <v>196</v>
      </c>
      <c r="V12" s="4">
        <v>0</v>
      </c>
      <c r="W12" s="4">
        <v>0</v>
      </c>
      <c r="X12" s="4" t="s">
        <v>92</v>
      </c>
      <c r="Y12" s="4" t="s">
        <v>93</v>
      </c>
    </row>
    <row r="13" s="4" customFormat="1" spans="1:25">
      <c r="A13" s="4" t="s">
        <v>94</v>
      </c>
      <c r="B13" s="4" t="s">
        <v>26</v>
      </c>
      <c r="C13" s="4" t="s">
        <v>27</v>
      </c>
      <c r="D13" s="4" t="s">
        <v>95</v>
      </c>
      <c r="E13" s="4" t="s">
        <v>68</v>
      </c>
      <c r="F13" s="6">
        <v>45030</v>
      </c>
      <c r="G13" s="6">
        <v>45031</v>
      </c>
      <c r="H13" s="4">
        <v>1</v>
      </c>
      <c r="I13" s="4">
        <v>1</v>
      </c>
      <c r="J13" s="4">
        <v>1</v>
      </c>
      <c r="K13" s="4" t="s">
        <v>30</v>
      </c>
      <c r="L13" s="4">
        <v>212</v>
      </c>
      <c r="M13" s="4">
        <v>212</v>
      </c>
      <c r="N13" s="4" t="s">
        <v>96</v>
      </c>
      <c r="O13" s="4" t="s">
        <v>70</v>
      </c>
      <c r="P13" s="4" t="s">
        <v>33</v>
      </c>
      <c r="Q13" s="4">
        <v>0</v>
      </c>
      <c r="R13" s="7">
        <v>45026</v>
      </c>
      <c r="S13" s="6">
        <v>45046</v>
      </c>
      <c r="T13" s="4" t="s">
        <v>34</v>
      </c>
      <c r="U13" s="4">
        <v>212</v>
      </c>
      <c r="V13" s="4">
        <v>0</v>
      </c>
      <c r="W13" s="4">
        <v>0</v>
      </c>
      <c r="X13" s="4" t="s">
        <v>97</v>
      </c>
      <c r="Y13" s="4" t="s">
        <v>98</v>
      </c>
    </row>
    <row r="14" s="4" customFormat="1" spans="1:25">
      <c r="A14" s="4" t="s">
        <v>73</v>
      </c>
      <c r="B14" s="4" t="s">
        <v>26</v>
      </c>
      <c r="C14" s="4" t="s">
        <v>99</v>
      </c>
      <c r="D14" s="4" t="s">
        <v>74</v>
      </c>
      <c r="E14" s="4" t="s">
        <v>45</v>
      </c>
      <c r="F14" s="6">
        <v>45030</v>
      </c>
      <c r="G14" s="6">
        <v>45031</v>
      </c>
      <c r="H14" s="4">
        <v>1</v>
      </c>
      <c r="I14" s="4">
        <v>1</v>
      </c>
      <c r="J14" s="4">
        <v>1</v>
      </c>
      <c r="K14" s="4" t="s">
        <v>30</v>
      </c>
      <c r="L14" s="4">
        <v>-294</v>
      </c>
      <c r="M14" s="4">
        <v>-294</v>
      </c>
      <c r="N14" s="4" t="s">
        <v>75</v>
      </c>
      <c r="O14" s="4" t="s">
        <v>70</v>
      </c>
      <c r="P14" s="4" t="s">
        <v>33</v>
      </c>
      <c r="Q14" s="4">
        <v>0</v>
      </c>
      <c r="R14" s="7">
        <v>45016</v>
      </c>
      <c r="S14" s="6">
        <v>45046</v>
      </c>
      <c r="T14" s="4" t="s">
        <v>34</v>
      </c>
      <c r="U14" s="4">
        <v>-294</v>
      </c>
      <c r="V14" s="4">
        <v>0</v>
      </c>
      <c r="W14" s="4">
        <v>0</v>
      </c>
      <c r="X14" s="4" t="s">
        <v>76</v>
      </c>
      <c r="Y14" s="4" t="s">
        <v>77</v>
      </c>
    </row>
    <row r="15" s="4" customFormat="1" spans="1:25">
      <c r="A15" s="4" t="s">
        <v>100</v>
      </c>
      <c r="B15" s="4" t="s">
        <v>26</v>
      </c>
      <c r="C15" s="4" t="s">
        <v>27</v>
      </c>
      <c r="D15" s="4" t="s">
        <v>101</v>
      </c>
      <c r="E15" s="4" t="s">
        <v>102</v>
      </c>
      <c r="F15" s="6">
        <v>45030</v>
      </c>
      <c r="G15" s="6">
        <v>45031</v>
      </c>
      <c r="H15" s="4">
        <v>1</v>
      </c>
      <c r="I15" s="4">
        <v>1</v>
      </c>
      <c r="J15" s="4">
        <v>1</v>
      </c>
      <c r="K15" s="4" t="s">
        <v>30</v>
      </c>
      <c r="L15" s="4">
        <v>261</v>
      </c>
      <c r="M15" s="4">
        <v>261</v>
      </c>
      <c r="N15" s="4" t="s">
        <v>103</v>
      </c>
      <c r="O15" s="4" t="s">
        <v>70</v>
      </c>
      <c r="P15" s="4" t="s">
        <v>33</v>
      </c>
      <c r="Q15" s="4">
        <v>0</v>
      </c>
      <c r="R15" s="7">
        <v>45027</v>
      </c>
      <c r="S15" s="6">
        <v>45046</v>
      </c>
      <c r="T15" s="4" t="s">
        <v>34</v>
      </c>
      <c r="U15" s="4">
        <v>261</v>
      </c>
      <c r="V15" s="4">
        <v>0</v>
      </c>
      <c r="W15" s="4">
        <v>0</v>
      </c>
      <c r="X15" s="4" t="s">
        <v>104</v>
      </c>
      <c r="Y15" s="4" t="s">
        <v>105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45030</v>
      </c>
      <c r="G16" s="6">
        <v>45031</v>
      </c>
      <c r="H16" s="4">
        <v>1</v>
      </c>
      <c r="I16" s="4">
        <v>1</v>
      </c>
      <c r="J16" s="4">
        <v>1</v>
      </c>
      <c r="K16" s="4" t="s">
        <v>30</v>
      </c>
      <c r="L16" s="4">
        <v>251</v>
      </c>
      <c r="M16" s="4">
        <v>251</v>
      </c>
      <c r="N16" s="4" t="s">
        <v>109</v>
      </c>
      <c r="O16" s="4" t="s">
        <v>70</v>
      </c>
      <c r="P16" s="4" t="s">
        <v>33</v>
      </c>
      <c r="Q16" s="4">
        <v>0</v>
      </c>
      <c r="R16" s="7">
        <v>45029</v>
      </c>
      <c r="S16" s="6">
        <v>45046</v>
      </c>
      <c r="T16" s="4" t="s">
        <v>34</v>
      </c>
      <c r="U16" s="4">
        <v>251</v>
      </c>
      <c r="V16" s="4">
        <v>0</v>
      </c>
      <c r="W16" s="4">
        <v>0</v>
      </c>
      <c r="X16" s="4" t="s">
        <v>110</v>
      </c>
      <c r="Y16" s="4" t="s">
        <v>36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113</v>
      </c>
      <c r="F17" s="6">
        <v>45030</v>
      </c>
      <c r="G17" s="6">
        <v>45031</v>
      </c>
      <c r="H17" s="4">
        <v>1</v>
      </c>
      <c r="I17" s="4">
        <v>1</v>
      </c>
      <c r="J17" s="4">
        <v>1</v>
      </c>
      <c r="K17" s="4" t="s">
        <v>30</v>
      </c>
      <c r="L17" s="4">
        <v>269</v>
      </c>
      <c r="M17" s="4">
        <v>269</v>
      </c>
      <c r="N17" s="4" t="s">
        <v>114</v>
      </c>
      <c r="O17" s="4" t="s">
        <v>70</v>
      </c>
      <c r="P17" s="4" t="s">
        <v>33</v>
      </c>
      <c r="Q17" s="4">
        <v>0</v>
      </c>
      <c r="R17" s="7">
        <v>45030</v>
      </c>
      <c r="S17" s="6">
        <v>45046</v>
      </c>
      <c r="T17" s="4" t="s">
        <v>34</v>
      </c>
      <c r="U17" s="4">
        <v>269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100</v>
      </c>
      <c r="B18" s="4" t="s">
        <v>26</v>
      </c>
      <c r="C18" s="4" t="s">
        <v>99</v>
      </c>
      <c r="D18" s="4" t="s">
        <v>101</v>
      </c>
      <c r="E18" s="4" t="s">
        <v>102</v>
      </c>
      <c r="F18" s="6">
        <v>45030</v>
      </c>
      <c r="G18" s="6">
        <v>45031</v>
      </c>
      <c r="H18" s="4">
        <v>1</v>
      </c>
      <c r="I18" s="4">
        <v>1</v>
      </c>
      <c r="J18" s="4">
        <v>1</v>
      </c>
      <c r="K18" s="4" t="s">
        <v>30</v>
      </c>
      <c r="L18" s="4">
        <v>-261</v>
      </c>
      <c r="M18" s="4">
        <v>-261</v>
      </c>
      <c r="N18" s="4" t="s">
        <v>103</v>
      </c>
      <c r="O18" s="4" t="s">
        <v>70</v>
      </c>
      <c r="P18" s="4" t="s">
        <v>33</v>
      </c>
      <c r="Q18" s="4">
        <v>0</v>
      </c>
      <c r="R18" s="7">
        <v>45027</v>
      </c>
      <c r="S18" s="6">
        <v>45046</v>
      </c>
      <c r="T18" s="4" t="s">
        <v>34</v>
      </c>
      <c r="U18" s="4">
        <v>-261</v>
      </c>
      <c r="V18" s="4">
        <v>0</v>
      </c>
      <c r="W18" s="4">
        <v>0</v>
      </c>
      <c r="X18" s="4" t="s">
        <v>104</v>
      </c>
      <c r="Y18" s="4" t="s">
        <v>105</v>
      </c>
    </row>
    <row r="19" s="4" customFormat="1" spans="1:25">
      <c r="A19" s="4" t="s">
        <v>117</v>
      </c>
      <c r="B19" s="4" t="s">
        <v>26</v>
      </c>
      <c r="C19" s="4" t="s">
        <v>27</v>
      </c>
      <c r="D19" s="4" t="s">
        <v>118</v>
      </c>
      <c r="E19" s="4" t="s">
        <v>119</v>
      </c>
      <c r="F19" s="6">
        <v>45031</v>
      </c>
      <c r="G19" s="6">
        <v>45032</v>
      </c>
      <c r="H19" s="4">
        <v>1</v>
      </c>
      <c r="I19" s="4">
        <v>1</v>
      </c>
      <c r="J19" s="4">
        <v>1</v>
      </c>
      <c r="K19" s="4" t="s">
        <v>30</v>
      </c>
      <c r="L19" s="4">
        <v>200</v>
      </c>
      <c r="M19" s="4">
        <v>200</v>
      </c>
      <c r="N19" s="4" t="s">
        <v>120</v>
      </c>
      <c r="O19" s="4" t="s">
        <v>121</v>
      </c>
      <c r="P19" s="4" t="s">
        <v>33</v>
      </c>
      <c r="Q19" s="4">
        <v>0</v>
      </c>
      <c r="R19" s="7">
        <v>45017</v>
      </c>
      <c r="S19" s="6">
        <v>45047</v>
      </c>
      <c r="T19" s="4" t="s">
        <v>34</v>
      </c>
      <c r="U19" s="4">
        <v>200</v>
      </c>
      <c r="V19" s="4">
        <v>0</v>
      </c>
      <c r="W19" s="4">
        <v>0</v>
      </c>
      <c r="X19" s="4" t="s">
        <v>122</v>
      </c>
      <c r="Y19" s="4" t="s">
        <v>123</v>
      </c>
    </row>
    <row r="20" s="4" customFormat="1" spans="1:25">
      <c r="A20" s="4" t="s">
        <v>124</v>
      </c>
      <c r="B20" s="4" t="s">
        <v>26</v>
      </c>
      <c r="C20" s="4" t="s">
        <v>27</v>
      </c>
      <c r="D20" s="4" t="s">
        <v>125</v>
      </c>
      <c r="E20" s="4" t="s">
        <v>45</v>
      </c>
      <c r="F20" s="6">
        <v>45031</v>
      </c>
      <c r="G20" s="6">
        <v>45032</v>
      </c>
      <c r="H20" s="4">
        <v>1</v>
      </c>
      <c r="I20" s="4">
        <v>1</v>
      </c>
      <c r="J20" s="4">
        <v>1</v>
      </c>
      <c r="K20" s="4" t="s">
        <v>30</v>
      </c>
      <c r="L20" s="4">
        <v>393</v>
      </c>
      <c r="M20" s="4">
        <v>393</v>
      </c>
      <c r="N20" s="4" t="s">
        <v>126</v>
      </c>
      <c r="O20" s="4" t="s">
        <v>121</v>
      </c>
      <c r="P20" s="4" t="s">
        <v>33</v>
      </c>
      <c r="Q20" s="4">
        <v>0</v>
      </c>
      <c r="R20" s="7">
        <v>45018</v>
      </c>
      <c r="S20" s="6">
        <v>45047</v>
      </c>
      <c r="T20" s="4" t="s">
        <v>34</v>
      </c>
      <c r="U20" s="4">
        <v>393</v>
      </c>
      <c r="V20" s="4">
        <v>0</v>
      </c>
      <c r="W20" s="4">
        <v>0</v>
      </c>
      <c r="X20" s="4" t="s">
        <v>127</v>
      </c>
      <c r="Y20" s="4" t="s">
        <v>128</v>
      </c>
    </row>
    <row r="21" s="4" customFormat="1" spans="1:25">
      <c r="A21" s="4" t="s">
        <v>129</v>
      </c>
      <c r="B21" s="4" t="s">
        <v>26</v>
      </c>
      <c r="C21" s="4" t="s">
        <v>27</v>
      </c>
      <c r="D21" s="4" t="s">
        <v>130</v>
      </c>
      <c r="E21" s="4" t="s">
        <v>102</v>
      </c>
      <c r="F21" s="6">
        <v>45031</v>
      </c>
      <c r="G21" s="6">
        <v>45032</v>
      </c>
      <c r="H21" s="4">
        <v>1</v>
      </c>
      <c r="I21" s="4">
        <v>1</v>
      </c>
      <c r="J21" s="4">
        <v>1</v>
      </c>
      <c r="K21" s="4" t="s">
        <v>30</v>
      </c>
      <c r="L21" s="4">
        <v>127</v>
      </c>
      <c r="M21" s="4">
        <v>127</v>
      </c>
      <c r="N21" s="4" t="s">
        <v>131</v>
      </c>
      <c r="O21" s="4" t="s">
        <v>121</v>
      </c>
      <c r="P21" s="4" t="s">
        <v>33</v>
      </c>
      <c r="Q21" s="4">
        <v>0</v>
      </c>
      <c r="R21" s="7">
        <v>45022</v>
      </c>
      <c r="S21" s="6">
        <v>45047</v>
      </c>
      <c r="T21" s="4" t="s">
        <v>34</v>
      </c>
      <c r="U21" s="4">
        <v>127</v>
      </c>
      <c r="V21" s="4">
        <v>0</v>
      </c>
      <c r="W21" s="4">
        <v>0</v>
      </c>
      <c r="X21" s="4" t="s">
        <v>132</v>
      </c>
      <c r="Y21" s="4" t="s">
        <v>133</v>
      </c>
    </row>
    <row r="22" s="4" customFormat="1" spans="1:25">
      <c r="A22" s="4" t="s">
        <v>134</v>
      </c>
      <c r="B22" s="4" t="s">
        <v>26</v>
      </c>
      <c r="C22" s="4" t="s">
        <v>27</v>
      </c>
      <c r="D22" s="4" t="s">
        <v>135</v>
      </c>
      <c r="E22" s="4" t="s">
        <v>45</v>
      </c>
      <c r="F22" s="6">
        <v>45031</v>
      </c>
      <c r="G22" s="6">
        <v>45032</v>
      </c>
      <c r="H22" s="4">
        <v>1</v>
      </c>
      <c r="I22" s="4">
        <v>1</v>
      </c>
      <c r="J22" s="4">
        <v>1</v>
      </c>
      <c r="K22" s="4" t="s">
        <v>30</v>
      </c>
      <c r="L22" s="4">
        <v>236</v>
      </c>
      <c r="M22" s="4">
        <v>236</v>
      </c>
      <c r="N22" s="4" t="s">
        <v>136</v>
      </c>
      <c r="O22" s="4" t="s">
        <v>121</v>
      </c>
      <c r="P22" s="4" t="s">
        <v>33</v>
      </c>
      <c r="Q22" s="4">
        <v>0</v>
      </c>
      <c r="R22" s="7">
        <v>45022</v>
      </c>
      <c r="S22" s="6">
        <v>45047</v>
      </c>
      <c r="T22" s="4" t="s">
        <v>34</v>
      </c>
      <c r="U22" s="4">
        <v>236</v>
      </c>
      <c r="V22" s="4">
        <v>0</v>
      </c>
      <c r="W22" s="4">
        <v>0</v>
      </c>
      <c r="X22" s="4" t="s">
        <v>137</v>
      </c>
      <c r="Y22" s="4" t="s">
        <v>138</v>
      </c>
    </row>
    <row r="23" s="4" customFormat="1" spans="1:25">
      <c r="A23" s="4" t="s">
        <v>139</v>
      </c>
      <c r="B23" s="4" t="s">
        <v>26</v>
      </c>
      <c r="C23" s="4" t="s">
        <v>27</v>
      </c>
      <c r="D23" s="4" t="s">
        <v>135</v>
      </c>
      <c r="E23" s="4" t="s">
        <v>45</v>
      </c>
      <c r="F23" s="6">
        <v>45031</v>
      </c>
      <c r="G23" s="6">
        <v>45032</v>
      </c>
      <c r="H23" s="4">
        <v>1</v>
      </c>
      <c r="I23" s="4">
        <v>1</v>
      </c>
      <c r="J23" s="4">
        <v>1</v>
      </c>
      <c r="K23" s="4" t="s">
        <v>30</v>
      </c>
      <c r="L23" s="4">
        <v>236</v>
      </c>
      <c r="M23" s="4">
        <v>236</v>
      </c>
      <c r="N23" s="4" t="s">
        <v>140</v>
      </c>
      <c r="O23" s="4" t="s">
        <v>121</v>
      </c>
      <c r="P23" s="4" t="s">
        <v>33</v>
      </c>
      <c r="Q23" s="4">
        <v>0</v>
      </c>
      <c r="R23" s="7">
        <v>45022</v>
      </c>
      <c r="S23" s="6">
        <v>45047</v>
      </c>
      <c r="T23" s="4" t="s">
        <v>34</v>
      </c>
      <c r="U23" s="4">
        <v>236</v>
      </c>
      <c r="V23" s="4">
        <v>0</v>
      </c>
      <c r="W23" s="4">
        <v>0</v>
      </c>
      <c r="X23" s="4" t="s">
        <v>141</v>
      </c>
      <c r="Y23" s="4" t="s">
        <v>142</v>
      </c>
    </row>
    <row r="24" s="4" customFormat="1" spans="1:25">
      <c r="A24" s="4" t="s">
        <v>143</v>
      </c>
      <c r="B24" s="4" t="s">
        <v>26</v>
      </c>
      <c r="C24" s="4" t="s">
        <v>27</v>
      </c>
      <c r="D24" s="4" t="s">
        <v>144</v>
      </c>
      <c r="E24" s="4" t="s">
        <v>85</v>
      </c>
      <c r="F24" s="6">
        <v>45031</v>
      </c>
      <c r="G24" s="6">
        <v>45032</v>
      </c>
      <c r="H24" s="4">
        <v>1</v>
      </c>
      <c r="I24" s="4">
        <v>1</v>
      </c>
      <c r="J24" s="4">
        <v>1</v>
      </c>
      <c r="K24" s="4" t="s">
        <v>30</v>
      </c>
      <c r="L24" s="4">
        <v>245</v>
      </c>
      <c r="M24" s="4">
        <v>245</v>
      </c>
      <c r="N24" s="4" t="s">
        <v>145</v>
      </c>
      <c r="O24" s="4" t="s">
        <v>121</v>
      </c>
      <c r="P24" s="4" t="s">
        <v>33</v>
      </c>
      <c r="Q24" s="4">
        <v>0</v>
      </c>
      <c r="R24" s="7">
        <v>45023</v>
      </c>
      <c r="S24" s="6">
        <v>45047</v>
      </c>
      <c r="T24" s="4" t="s">
        <v>34</v>
      </c>
      <c r="U24" s="4">
        <v>245</v>
      </c>
      <c r="V24" s="4">
        <v>0</v>
      </c>
      <c r="W24" s="4">
        <v>0</v>
      </c>
      <c r="X24" s="4" t="s">
        <v>146</v>
      </c>
      <c r="Y24" s="4" t="s">
        <v>147</v>
      </c>
    </row>
    <row r="25" s="4" customFormat="1" spans="1:25">
      <c r="A25" s="4" t="s">
        <v>148</v>
      </c>
      <c r="B25" s="4" t="s">
        <v>26</v>
      </c>
      <c r="C25" s="4" t="s">
        <v>27</v>
      </c>
      <c r="D25" s="4" t="s">
        <v>149</v>
      </c>
      <c r="E25" s="4" t="s">
        <v>85</v>
      </c>
      <c r="F25" s="6">
        <v>45031</v>
      </c>
      <c r="G25" s="6">
        <v>45032</v>
      </c>
      <c r="H25" s="4">
        <v>1</v>
      </c>
      <c r="I25" s="4">
        <v>1</v>
      </c>
      <c r="J25" s="4">
        <v>1</v>
      </c>
      <c r="K25" s="4" t="s">
        <v>30</v>
      </c>
      <c r="L25" s="4">
        <v>207</v>
      </c>
      <c r="M25" s="4">
        <v>207</v>
      </c>
      <c r="N25" s="4" t="s">
        <v>150</v>
      </c>
      <c r="O25" s="4" t="s">
        <v>121</v>
      </c>
      <c r="P25" s="4" t="s">
        <v>33</v>
      </c>
      <c r="Q25" s="4">
        <v>0</v>
      </c>
      <c r="R25" s="7">
        <v>45024</v>
      </c>
      <c r="S25" s="6">
        <v>45047</v>
      </c>
      <c r="T25" s="4" t="s">
        <v>34</v>
      </c>
      <c r="U25" s="4">
        <v>207</v>
      </c>
      <c r="V25" s="4">
        <v>0</v>
      </c>
      <c r="W25" s="4">
        <v>0</v>
      </c>
      <c r="X25" s="4" t="s">
        <v>151</v>
      </c>
      <c r="Y25" s="4" t="s">
        <v>152</v>
      </c>
    </row>
    <row r="26" s="4" customFormat="1" spans="1:25">
      <c r="A26" s="4" t="s">
        <v>153</v>
      </c>
      <c r="B26" s="4" t="s">
        <v>26</v>
      </c>
      <c r="C26" s="4" t="s">
        <v>27</v>
      </c>
      <c r="D26" s="4" t="s">
        <v>154</v>
      </c>
      <c r="E26" s="4" t="s">
        <v>45</v>
      </c>
      <c r="F26" s="6">
        <v>45029</v>
      </c>
      <c r="G26" s="6">
        <v>45032</v>
      </c>
      <c r="H26" s="4">
        <v>1</v>
      </c>
      <c r="I26" s="4">
        <v>3</v>
      </c>
      <c r="J26" s="4">
        <v>3</v>
      </c>
      <c r="K26" s="4" t="s">
        <v>30</v>
      </c>
      <c r="L26" s="4">
        <v>1120</v>
      </c>
      <c r="M26" s="4">
        <v>1120</v>
      </c>
      <c r="N26" s="4" t="s">
        <v>155</v>
      </c>
      <c r="O26" s="4" t="s">
        <v>121</v>
      </c>
      <c r="P26" s="4" t="s">
        <v>33</v>
      </c>
      <c r="Q26" s="4">
        <v>0</v>
      </c>
      <c r="R26" s="7">
        <v>45026</v>
      </c>
      <c r="S26" s="6">
        <v>45047</v>
      </c>
      <c r="T26" s="4" t="s">
        <v>34</v>
      </c>
      <c r="U26" s="4">
        <v>1120</v>
      </c>
      <c r="V26" s="4">
        <v>0</v>
      </c>
      <c r="W26" s="4">
        <v>0</v>
      </c>
      <c r="X26" s="4" t="s">
        <v>156</v>
      </c>
      <c r="Y26" s="4" t="s">
        <v>157</v>
      </c>
    </row>
    <row r="27" s="4" customFormat="1" spans="1:25">
      <c r="A27" s="4" t="s">
        <v>158</v>
      </c>
      <c r="B27" s="4" t="s">
        <v>26</v>
      </c>
      <c r="C27" s="4" t="s">
        <v>27</v>
      </c>
      <c r="D27" s="4" t="s">
        <v>159</v>
      </c>
      <c r="E27" s="4" t="s">
        <v>160</v>
      </c>
      <c r="F27" s="6">
        <v>45031</v>
      </c>
      <c r="G27" s="6">
        <v>45032</v>
      </c>
      <c r="H27" s="4">
        <v>1</v>
      </c>
      <c r="I27" s="4">
        <v>1</v>
      </c>
      <c r="J27" s="4">
        <v>1</v>
      </c>
      <c r="K27" s="4" t="s">
        <v>30</v>
      </c>
      <c r="L27" s="4">
        <v>2463</v>
      </c>
      <c r="M27" s="4">
        <v>2463</v>
      </c>
      <c r="N27" s="4" t="s">
        <v>161</v>
      </c>
      <c r="O27" s="4" t="s">
        <v>121</v>
      </c>
      <c r="P27" s="4" t="s">
        <v>33</v>
      </c>
      <c r="Q27" s="4">
        <v>0</v>
      </c>
      <c r="R27" s="7">
        <v>45027</v>
      </c>
      <c r="S27" s="6">
        <v>45047</v>
      </c>
      <c r="T27" s="4" t="s">
        <v>34</v>
      </c>
      <c r="U27" s="4">
        <v>2463</v>
      </c>
      <c r="V27" s="4">
        <v>0</v>
      </c>
      <c r="W27" s="4">
        <v>0</v>
      </c>
      <c r="X27" s="4" t="s">
        <v>162</v>
      </c>
      <c r="Y27" s="4" t="s">
        <v>163</v>
      </c>
    </row>
    <row r="28" s="4" customFormat="1" spans="1:25">
      <c r="A28" s="4" t="s">
        <v>164</v>
      </c>
      <c r="B28" s="4" t="s">
        <v>26</v>
      </c>
      <c r="C28" s="4" t="s">
        <v>27</v>
      </c>
      <c r="D28" s="4" t="s">
        <v>165</v>
      </c>
      <c r="E28" s="4" t="s">
        <v>166</v>
      </c>
      <c r="F28" s="6">
        <v>45031</v>
      </c>
      <c r="G28" s="6">
        <v>45032</v>
      </c>
      <c r="H28" s="4">
        <v>1</v>
      </c>
      <c r="I28" s="4">
        <v>1</v>
      </c>
      <c r="J28" s="4">
        <v>1</v>
      </c>
      <c r="K28" s="4" t="s">
        <v>30</v>
      </c>
      <c r="L28" s="4">
        <v>684</v>
      </c>
      <c r="M28" s="4">
        <v>684</v>
      </c>
      <c r="N28" s="4" t="s">
        <v>167</v>
      </c>
      <c r="O28" s="4" t="s">
        <v>121</v>
      </c>
      <c r="P28" s="4" t="s">
        <v>33</v>
      </c>
      <c r="Q28" s="4">
        <v>0</v>
      </c>
      <c r="R28" s="7">
        <v>45027</v>
      </c>
      <c r="S28" s="6">
        <v>45047</v>
      </c>
      <c r="T28" s="4" t="s">
        <v>34</v>
      </c>
      <c r="U28" s="4">
        <v>684</v>
      </c>
      <c r="V28" s="4">
        <v>0</v>
      </c>
      <c r="W28" s="4">
        <v>0</v>
      </c>
      <c r="X28" s="4" t="s">
        <v>168</v>
      </c>
      <c r="Y28" s="4" t="s">
        <v>169</v>
      </c>
    </row>
    <row r="29" s="4" customFormat="1" spans="1:25">
      <c r="A29" s="4" t="s">
        <v>170</v>
      </c>
      <c r="B29" s="4" t="s">
        <v>26</v>
      </c>
      <c r="C29" s="4" t="s">
        <v>27</v>
      </c>
      <c r="D29" s="4" t="s">
        <v>171</v>
      </c>
      <c r="E29" s="4" t="s">
        <v>172</v>
      </c>
      <c r="F29" s="6">
        <v>45031</v>
      </c>
      <c r="G29" s="6">
        <v>45032</v>
      </c>
      <c r="H29" s="4">
        <v>1</v>
      </c>
      <c r="I29" s="4">
        <v>1</v>
      </c>
      <c r="J29" s="4">
        <v>1</v>
      </c>
      <c r="K29" s="4" t="s">
        <v>30</v>
      </c>
      <c r="L29" s="4">
        <v>163</v>
      </c>
      <c r="M29" s="4">
        <v>163</v>
      </c>
      <c r="N29" s="4" t="s">
        <v>173</v>
      </c>
      <c r="O29" s="4" t="s">
        <v>121</v>
      </c>
      <c r="P29" s="4" t="s">
        <v>33</v>
      </c>
      <c r="Q29" s="4">
        <v>0</v>
      </c>
      <c r="R29" s="7">
        <v>45028</v>
      </c>
      <c r="S29" s="6">
        <v>45047</v>
      </c>
      <c r="T29" s="4" t="s">
        <v>34</v>
      </c>
      <c r="U29" s="4">
        <v>163</v>
      </c>
      <c r="V29" s="4">
        <v>0</v>
      </c>
      <c r="W29" s="4">
        <v>0</v>
      </c>
      <c r="X29" s="4" t="s">
        <v>36</v>
      </c>
      <c r="Y29" s="4" t="s">
        <v>174</v>
      </c>
    </row>
    <row r="30" s="4" customFormat="1" spans="1:25">
      <c r="A30" s="4" t="s">
        <v>175</v>
      </c>
      <c r="B30" s="4" t="s">
        <v>26</v>
      </c>
      <c r="C30" s="4" t="s">
        <v>27</v>
      </c>
      <c r="D30" s="4" t="s">
        <v>176</v>
      </c>
      <c r="E30" s="4" t="s">
        <v>177</v>
      </c>
      <c r="F30" s="6">
        <v>45030</v>
      </c>
      <c r="G30" s="6">
        <v>45032</v>
      </c>
      <c r="H30" s="4">
        <v>1</v>
      </c>
      <c r="I30" s="4">
        <v>2</v>
      </c>
      <c r="J30" s="4">
        <v>2</v>
      </c>
      <c r="K30" s="4" t="s">
        <v>30</v>
      </c>
      <c r="L30" s="4">
        <v>4660</v>
      </c>
      <c r="M30" s="4">
        <v>4660</v>
      </c>
      <c r="N30" s="4" t="s">
        <v>178</v>
      </c>
      <c r="O30" s="4" t="s">
        <v>121</v>
      </c>
      <c r="P30" s="4" t="s">
        <v>33</v>
      </c>
      <c r="Q30" s="4">
        <v>0</v>
      </c>
      <c r="R30" s="7">
        <v>45029</v>
      </c>
      <c r="S30" s="6">
        <v>45047</v>
      </c>
      <c r="T30" s="4" t="s">
        <v>34</v>
      </c>
      <c r="U30" s="4">
        <v>4660</v>
      </c>
      <c r="V30" s="4">
        <v>0</v>
      </c>
      <c r="W30" s="4">
        <v>0</v>
      </c>
      <c r="X30" s="4" t="s">
        <v>179</v>
      </c>
      <c r="Y30" s="4" t="s">
        <v>180</v>
      </c>
    </row>
    <row r="31" s="4" customFormat="1" spans="1:25">
      <c r="A31" s="4" t="s">
        <v>181</v>
      </c>
      <c r="B31" s="4" t="s">
        <v>26</v>
      </c>
      <c r="C31" s="4" t="s">
        <v>27</v>
      </c>
      <c r="D31" s="4" t="s">
        <v>182</v>
      </c>
      <c r="E31" s="4" t="s">
        <v>183</v>
      </c>
      <c r="F31" s="6">
        <v>45032</v>
      </c>
      <c r="G31" s="6">
        <v>45033</v>
      </c>
      <c r="H31" s="4">
        <v>1</v>
      </c>
      <c r="I31" s="4">
        <v>1</v>
      </c>
      <c r="J31" s="4">
        <v>1</v>
      </c>
      <c r="K31" s="4" t="s">
        <v>30</v>
      </c>
      <c r="L31" s="4">
        <v>1409</v>
      </c>
      <c r="M31" s="4">
        <v>1409</v>
      </c>
      <c r="N31" s="4" t="s">
        <v>184</v>
      </c>
      <c r="O31" s="4" t="s">
        <v>185</v>
      </c>
      <c r="P31" s="4" t="s">
        <v>33</v>
      </c>
      <c r="Q31" s="4">
        <v>0</v>
      </c>
      <c r="R31" s="7">
        <v>45005</v>
      </c>
      <c r="S31" s="6">
        <v>45048</v>
      </c>
      <c r="T31" s="4" t="s">
        <v>34</v>
      </c>
      <c r="U31" s="4">
        <v>1409</v>
      </c>
      <c r="V31" s="4">
        <v>0</v>
      </c>
      <c r="W31" s="4">
        <v>0</v>
      </c>
      <c r="X31" s="4" t="s">
        <v>186</v>
      </c>
      <c r="Y31" s="4" t="s">
        <v>187</v>
      </c>
    </row>
    <row r="32" s="4" customFormat="1" spans="1:25">
      <c r="A32" s="4" t="s">
        <v>188</v>
      </c>
      <c r="B32" s="4" t="s">
        <v>26</v>
      </c>
      <c r="C32" s="4" t="s">
        <v>27</v>
      </c>
      <c r="D32" s="4" t="s">
        <v>189</v>
      </c>
      <c r="E32" s="4" t="s">
        <v>190</v>
      </c>
      <c r="F32" s="6">
        <v>45032</v>
      </c>
      <c r="G32" s="6">
        <v>45033</v>
      </c>
      <c r="H32" s="4">
        <v>1</v>
      </c>
      <c r="I32" s="4">
        <v>1</v>
      </c>
      <c r="J32" s="4">
        <v>1</v>
      </c>
      <c r="K32" s="4" t="s">
        <v>30</v>
      </c>
      <c r="L32" s="4">
        <v>167</v>
      </c>
      <c r="M32" s="4">
        <v>167</v>
      </c>
      <c r="N32" s="4" t="s">
        <v>191</v>
      </c>
      <c r="O32" s="4" t="s">
        <v>185</v>
      </c>
      <c r="P32" s="4" t="s">
        <v>33</v>
      </c>
      <c r="Q32" s="4">
        <v>0</v>
      </c>
      <c r="R32" s="7">
        <v>45018</v>
      </c>
      <c r="S32" s="6">
        <v>45048</v>
      </c>
      <c r="T32" s="4" t="s">
        <v>34</v>
      </c>
      <c r="U32" s="4">
        <v>167</v>
      </c>
      <c r="V32" s="4">
        <v>0</v>
      </c>
      <c r="W32" s="4">
        <v>0</v>
      </c>
      <c r="X32" s="4" t="s">
        <v>192</v>
      </c>
      <c r="Y32" s="4" t="s">
        <v>193</v>
      </c>
    </row>
    <row r="33" s="4" customFormat="1" spans="1:25">
      <c r="A33" s="4" t="s">
        <v>194</v>
      </c>
      <c r="B33" s="4" t="s">
        <v>26</v>
      </c>
      <c r="C33" s="4" t="s">
        <v>27</v>
      </c>
      <c r="D33" s="4" t="s">
        <v>195</v>
      </c>
      <c r="E33" s="4" t="s">
        <v>196</v>
      </c>
      <c r="F33" s="6">
        <v>45031</v>
      </c>
      <c r="G33" s="6">
        <v>45033</v>
      </c>
      <c r="H33" s="4">
        <v>1</v>
      </c>
      <c r="I33" s="4">
        <v>2</v>
      </c>
      <c r="J33" s="4">
        <v>2</v>
      </c>
      <c r="K33" s="4" t="s">
        <v>30</v>
      </c>
      <c r="L33" s="4">
        <v>403</v>
      </c>
      <c r="M33" s="4">
        <v>403</v>
      </c>
      <c r="N33" s="4" t="s">
        <v>197</v>
      </c>
      <c r="O33" s="4" t="s">
        <v>185</v>
      </c>
      <c r="P33" s="4" t="s">
        <v>33</v>
      </c>
      <c r="Q33" s="4">
        <v>0</v>
      </c>
      <c r="R33" s="7">
        <v>45019</v>
      </c>
      <c r="S33" s="6">
        <v>45048</v>
      </c>
      <c r="T33" s="4" t="s">
        <v>34</v>
      </c>
      <c r="U33" s="4">
        <v>403</v>
      </c>
      <c r="V33" s="4">
        <v>0</v>
      </c>
      <c r="W33" s="4">
        <v>0</v>
      </c>
      <c r="X33" s="4" t="s">
        <v>198</v>
      </c>
      <c r="Y33" s="4" t="s">
        <v>199</v>
      </c>
    </row>
    <row r="34" s="4" customFormat="1" spans="1:25">
      <c r="A34" s="4" t="s">
        <v>200</v>
      </c>
      <c r="B34" s="4" t="s">
        <v>26</v>
      </c>
      <c r="C34" s="4" t="s">
        <v>27</v>
      </c>
      <c r="D34" s="4" t="s">
        <v>201</v>
      </c>
      <c r="E34" s="4" t="s">
        <v>85</v>
      </c>
      <c r="F34" s="6">
        <v>45031</v>
      </c>
      <c r="G34" s="6">
        <v>45033</v>
      </c>
      <c r="H34" s="4">
        <v>1</v>
      </c>
      <c r="I34" s="4">
        <v>2</v>
      </c>
      <c r="J34" s="4">
        <v>2</v>
      </c>
      <c r="K34" s="4" t="s">
        <v>30</v>
      </c>
      <c r="L34" s="4">
        <v>547</v>
      </c>
      <c r="M34" s="4">
        <v>547</v>
      </c>
      <c r="N34" s="4" t="s">
        <v>202</v>
      </c>
      <c r="O34" s="4" t="s">
        <v>185</v>
      </c>
      <c r="P34" s="4" t="s">
        <v>33</v>
      </c>
      <c r="Q34" s="4">
        <v>0</v>
      </c>
      <c r="R34" s="7">
        <v>45025</v>
      </c>
      <c r="S34" s="6">
        <v>45048</v>
      </c>
      <c r="T34" s="4" t="s">
        <v>34</v>
      </c>
      <c r="U34" s="4">
        <v>547</v>
      </c>
      <c r="V34" s="4">
        <v>0</v>
      </c>
      <c r="W34" s="4">
        <v>0</v>
      </c>
      <c r="X34" s="4" t="s">
        <v>203</v>
      </c>
      <c r="Y34" s="4" t="s">
        <v>204</v>
      </c>
    </row>
    <row r="35" s="4" customFormat="1" spans="1:25">
      <c r="A35" s="4" t="s">
        <v>205</v>
      </c>
      <c r="B35" s="4" t="s">
        <v>26</v>
      </c>
      <c r="C35" s="4" t="s">
        <v>27</v>
      </c>
      <c r="D35" s="4" t="s">
        <v>206</v>
      </c>
      <c r="E35" s="4" t="s">
        <v>45</v>
      </c>
      <c r="F35" s="6">
        <v>45032</v>
      </c>
      <c r="G35" s="6">
        <v>45033</v>
      </c>
      <c r="H35" s="4">
        <v>1</v>
      </c>
      <c r="I35" s="4">
        <v>1</v>
      </c>
      <c r="J35" s="4">
        <v>1</v>
      </c>
      <c r="K35" s="4" t="s">
        <v>30</v>
      </c>
      <c r="L35" s="4">
        <v>369</v>
      </c>
      <c r="M35" s="4">
        <v>369</v>
      </c>
      <c r="N35" s="4" t="s">
        <v>207</v>
      </c>
      <c r="O35" s="4" t="s">
        <v>185</v>
      </c>
      <c r="P35" s="4" t="s">
        <v>33</v>
      </c>
      <c r="Q35" s="4">
        <v>0</v>
      </c>
      <c r="R35" s="7">
        <v>45027</v>
      </c>
      <c r="S35" s="6">
        <v>45048</v>
      </c>
      <c r="T35" s="4" t="s">
        <v>34</v>
      </c>
      <c r="U35" s="4">
        <v>369</v>
      </c>
      <c r="V35" s="4">
        <v>0</v>
      </c>
      <c r="W35" s="4">
        <v>0</v>
      </c>
      <c r="X35" s="4" t="s">
        <v>208</v>
      </c>
      <c r="Y35" s="4" t="s">
        <v>209</v>
      </c>
    </row>
    <row r="36" s="4" customFormat="1" spans="1:25">
      <c r="A36" s="4" t="s">
        <v>210</v>
      </c>
      <c r="B36" s="4" t="s">
        <v>26</v>
      </c>
      <c r="C36" s="4" t="s">
        <v>27</v>
      </c>
      <c r="D36" s="4" t="s">
        <v>211</v>
      </c>
      <c r="E36" s="4" t="s">
        <v>45</v>
      </c>
      <c r="F36" s="6">
        <v>45032</v>
      </c>
      <c r="G36" s="6">
        <v>45033</v>
      </c>
      <c r="H36" s="4">
        <v>1</v>
      </c>
      <c r="I36" s="4">
        <v>1</v>
      </c>
      <c r="J36" s="4">
        <v>1</v>
      </c>
      <c r="K36" s="4" t="s">
        <v>30</v>
      </c>
      <c r="L36" s="4">
        <v>184</v>
      </c>
      <c r="M36" s="4">
        <v>184</v>
      </c>
      <c r="N36" s="4" t="s">
        <v>212</v>
      </c>
      <c r="O36" s="4" t="s">
        <v>185</v>
      </c>
      <c r="P36" s="4" t="s">
        <v>33</v>
      </c>
      <c r="Q36" s="4">
        <v>0</v>
      </c>
      <c r="R36" s="7">
        <v>45029</v>
      </c>
      <c r="S36" s="6">
        <v>45048</v>
      </c>
      <c r="T36" s="4" t="s">
        <v>34</v>
      </c>
      <c r="U36" s="4">
        <v>184</v>
      </c>
      <c r="V36" s="4">
        <v>0</v>
      </c>
      <c r="W36" s="4">
        <v>0</v>
      </c>
      <c r="X36" s="4" t="s">
        <v>213</v>
      </c>
      <c r="Y36" s="4" t="s">
        <v>214</v>
      </c>
    </row>
    <row r="37" s="4" customFormat="1" spans="1:25">
      <c r="A37" s="4" t="s">
        <v>215</v>
      </c>
      <c r="B37" s="4" t="s">
        <v>26</v>
      </c>
      <c r="C37" s="4" t="s">
        <v>27</v>
      </c>
      <c r="D37" s="4" t="s">
        <v>50</v>
      </c>
      <c r="E37" s="4" t="s">
        <v>216</v>
      </c>
      <c r="F37" s="6">
        <v>45032</v>
      </c>
      <c r="G37" s="6">
        <v>45033</v>
      </c>
      <c r="H37" s="4">
        <v>1</v>
      </c>
      <c r="I37" s="4">
        <v>1</v>
      </c>
      <c r="J37" s="4">
        <v>1</v>
      </c>
      <c r="K37" s="4" t="s">
        <v>30</v>
      </c>
      <c r="L37" s="4">
        <v>869</v>
      </c>
      <c r="M37" s="4">
        <v>869</v>
      </c>
      <c r="N37" s="4" t="s">
        <v>217</v>
      </c>
      <c r="O37" s="4" t="s">
        <v>185</v>
      </c>
      <c r="P37" s="4" t="s">
        <v>33</v>
      </c>
      <c r="Q37" s="4">
        <v>0</v>
      </c>
      <c r="R37" s="7">
        <v>45030</v>
      </c>
      <c r="S37" s="6">
        <v>45048</v>
      </c>
      <c r="T37" s="4" t="s">
        <v>34</v>
      </c>
      <c r="U37" s="4">
        <v>869</v>
      </c>
      <c r="V37" s="4">
        <v>0</v>
      </c>
      <c r="W37" s="4">
        <v>0</v>
      </c>
      <c r="X37" s="4" t="s">
        <v>218</v>
      </c>
      <c r="Y37" s="4" t="s">
        <v>219</v>
      </c>
    </row>
    <row r="38" s="4" customFormat="1" spans="1:25">
      <c r="A38" s="4" t="s">
        <v>220</v>
      </c>
      <c r="B38" s="4" t="s">
        <v>26</v>
      </c>
      <c r="C38" s="4" t="s">
        <v>27</v>
      </c>
      <c r="D38" s="4" t="s">
        <v>221</v>
      </c>
      <c r="E38" s="4" t="s">
        <v>222</v>
      </c>
      <c r="F38" s="6">
        <v>45033</v>
      </c>
      <c r="G38" s="6">
        <v>45034</v>
      </c>
      <c r="H38" s="4">
        <v>1</v>
      </c>
      <c r="I38" s="4">
        <v>1</v>
      </c>
      <c r="J38" s="4">
        <v>1</v>
      </c>
      <c r="K38" s="4" t="s">
        <v>30</v>
      </c>
      <c r="L38" s="4">
        <v>1301</v>
      </c>
      <c r="M38" s="4">
        <v>1301</v>
      </c>
      <c r="N38" s="4" t="s">
        <v>223</v>
      </c>
      <c r="O38" s="4" t="s">
        <v>224</v>
      </c>
      <c r="P38" s="4" t="s">
        <v>33</v>
      </c>
      <c r="Q38" s="4">
        <v>0</v>
      </c>
      <c r="R38" s="7">
        <v>45007</v>
      </c>
      <c r="S38" s="6">
        <v>45049</v>
      </c>
      <c r="T38" s="4" t="s">
        <v>34</v>
      </c>
      <c r="U38" s="4">
        <v>1301</v>
      </c>
      <c r="V38" s="4">
        <v>0</v>
      </c>
      <c r="W38" s="4">
        <v>0</v>
      </c>
      <c r="X38" s="4" t="s">
        <v>225</v>
      </c>
      <c r="Y38" s="4" t="s">
        <v>226</v>
      </c>
    </row>
    <row r="39" s="4" customFormat="1" spans="1:25">
      <c r="A39" s="4" t="s">
        <v>227</v>
      </c>
      <c r="B39" s="4" t="s">
        <v>26</v>
      </c>
      <c r="C39" s="4" t="s">
        <v>27</v>
      </c>
      <c r="D39" s="4" t="s">
        <v>221</v>
      </c>
      <c r="E39" s="4" t="s">
        <v>222</v>
      </c>
      <c r="F39" s="6">
        <v>45033</v>
      </c>
      <c r="G39" s="6">
        <v>45034</v>
      </c>
      <c r="H39" s="4">
        <v>1</v>
      </c>
      <c r="I39" s="4">
        <v>1</v>
      </c>
      <c r="J39" s="4">
        <v>1</v>
      </c>
      <c r="K39" s="4" t="s">
        <v>30</v>
      </c>
      <c r="L39" s="4">
        <v>1301</v>
      </c>
      <c r="M39" s="4">
        <v>1301</v>
      </c>
      <c r="N39" s="4" t="s">
        <v>228</v>
      </c>
      <c r="O39" s="4" t="s">
        <v>224</v>
      </c>
      <c r="P39" s="4" t="s">
        <v>33</v>
      </c>
      <c r="Q39" s="4">
        <v>0</v>
      </c>
      <c r="R39" s="7">
        <v>45007</v>
      </c>
      <c r="S39" s="6">
        <v>45049</v>
      </c>
      <c r="T39" s="4" t="s">
        <v>34</v>
      </c>
      <c r="U39" s="4">
        <v>1301</v>
      </c>
      <c r="V39" s="4">
        <v>0</v>
      </c>
      <c r="W39" s="4">
        <v>0</v>
      </c>
      <c r="X39" s="4" t="s">
        <v>229</v>
      </c>
      <c r="Y39" s="4" t="s">
        <v>230</v>
      </c>
    </row>
    <row r="40" s="4" customFormat="1" spans="1:25">
      <c r="A40" s="4" t="s">
        <v>231</v>
      </c>
      <c r="B40" s="4" t="s">
        <v>26</v>
      </c>
      <c r="C40" s="4" t="s">
        <v>27</v>
      </c>
      <c r="D40" s="4" t="s">
        <v>221</v>
      </c>
      <c r="E40" s="4" t="s">
        <v>222</v>
      </c>
      <c r="F40" s="6">
        <v>45033</v>
      </c>
      <c r="G40" s="6">
        <v>45034</v>
      </c>
      <c r="H40" s="4">
        <v>1</v>
      </c>
      <c r="I40" s="4">
        <v>1</v>
      </c>
      <c r="J40" s="4">
        <v>1</v>
      </c>
      <c r="K40" s="4" t="s">
        <v>30</v>
      </c>
      <c r="L40" s="4">
        <v>1301</v>
      </c>
      <c r="M40" s="4">
        <v>1301</v>
      </c>
      <c r="N40" s="4" t="s">
        <v>232</v>
      </c>
      <c r="O40" s="4" t="s">
        <v>224</v>
      </c>
      <c r="P40" s="4" t="s">
        <v>33</v>
      </c>
      <c r="Q40" s="4">
        <v>0</v>
      </c>
      <c r="R40" s="7">
        <v>45007</v>
      </c>
      <c r="S40" s="6">
        <v>45049</v>
      </c>
      <c r="T40" s="4" t="s">
        <v>34</v>
      </c>
      <c r="U40" s="4">
        <v>1301</v>
      </c>
      <c r="V40" s="4">
        <v>0</v>
      </c>
      <c r="W40" s="4">
        <v>0</v>
      </c>
      <c r="X40" s="4" t="s">
        <v>233</v>
      </c>
      <c r="Y40" s="4" t="s">
        <v>234</v>
      </c>
    </row>
    <row r="41" s="4" customFormat="1" spans="1:25">
      <c r="A41" s="4" t="s">
        <v>235</v>
      </c>
      <c r="B41" s="4" t="s">
        <v>26</v>
      </c>
      <c r="C41" s="4" t="s">
        <v>27</v>
      </c>
      <c r="D41" s="4" t="s">
        <v>221</v>
      </c>
      <c r="E41" s="4" t="s">
        <v>222</v>
      </c>
      <c r="F41" s="6">
        <v>45033</v>
      </c>
      <c r="G41" s="6">
        <v>45034</v>
      </c>
      <c r="H41" s="4">
        <v>1</v>
      </c>
      <c r="I41" s="4">
        <v>1</v>
      </c>
      <c r="J41" s="4">
        <v>1</v>
      </c>
      <c r="K41" s="4" t="s">
        <v>30</v>
      </c>
      <c r="L41" s="4">
        <v>1301</v>
      </c>
      <c r="M41" s="4">
        <v>1301</v>
      </c>
      <c r="N41" s="4" t="s">
        <v>236</v>
      </c>
      <c r="O41" s="4" t="s">
        <v>224</v>
      </c>
      <c r="P41" s="4" t="s">
        <v>33</v>
      </c>
      <c r="Q41" s="4">
        <v>0</v>
      </c>
      <c r="R41" s="7">
        <v>45007</v>
      </c>
      <c r="S41" s="6">
        <v>45049</v>
      </c>
      <c r="T41" s="4" t="s">
        <v>34</v>
      </c>
      <c r="U41" s="4">
        <v>1301</v>
      </c>
      <c r="V41" s="4">
        <v>0</v>
      </c>
      <c r="W41" s="4">
        <v>0</v>
      </c>
      <c r="X41" s="4" t="s">
        <v>237</v>
      </c>
      <c r="Y41" s="4" t="s">
        <v>238</v>
      </c>
    </row>
    <row r="42" s="4" customFormat="1" spans="1:25">
      <c r="A42" s="4" t="s">
        <v>239</v>
      </c>
      <c r="B42" s="4" t="s">
        <v>26</v>
      </c>
      <c r="C42" s="4" t="s">
        <v>27</v>
      </c>
      <c r="D42" s="4" t="s">
        <v>240</v>
      </c>
      <c r="E42" s="4" t="s">
        <v>241</v>
      </c>
      <c r="F42" s="6">
        <v>45030</v>
      </c>
      <c r="G42" s="6">
        <v>45034</v>
      </c>
      <c r="H42" s="4">
        <v>1</v>
      </c>
      <c r="I42" s="4">
        <v>4</v>
      </c>
      <c r="J42" s="4">
        <v>4</v>
      </c>
      <c r="K42" s="4" t="s">
        <v>30</v>
      </c>
      <c r="L42" s="4">
        <v>1709</v>
      </c>
      <c r="M42" s="4">
        <v>1709</v>
      </c>
      <c r="N42" s="4" t="s">
        <v>242</v>
      </c>
      <c r="O42" s="4" t="s">
        <v>224</v>
      </c>
      <c r="P42" s="4" t="s">
        <v>33</v>
      </c>
      <c r="Q42" s="4">
        <v>0</v>
      </c>
      <c r="R42" s="7">
        <v>45027</v>
      </c>
      <c r="S42" s="6">
        <v>45049</v>
      </c>
      <c r="T42" s="4" t="s">
        <v>34</v>
      </c>
      <c r="U42" s="4">
        <v>1709</v>
      </c>
      <c r="V42" s="4">
        <v>0</v>
      </c>
      <c r="W42" s="4">
        <v>0</v>
      </c>
      <c r="X42" s="4" t="s">
        <v>243</v>
      </c>
      <c r="Y42" s="4" t="s">
        <v>244</v>
      </c>
    </row>
    <row r="43" s="4" customFormat="1" spans="1:25">
      <c r="A43" s="4" t="s">
        <v>245</v>
      </c>
      <c r="B43" s="4" t="s">
        <v>26</v>
      </c>
      <c r="C43" s="4" t="s">
        <v>27</v>
      </c>
      <c r="D43" s="4" t="s">
        <v>246</v>
      </c>
      <c r="E43" s="4" t="s">
        <v>247</v>
      </c>
      <c r="F43" s="6">
        <v>45033</v>
      </c>
      <c r="G43" s="6">
        <v>45034</v>
      </c>
      <c r="H43" s="4">
        <v>1</v>
      </c>
      <c r="I43" s="4">
        <v>1</v>
      </c>
      <c r="J43" s="4">
        <v>1</v>
      </c>
      <c r="K43" s="4" t="s">
        <v>30</v>
      </c>
      <c r="L43" s="4">
        <v>776</v>
      </c>
      <c r="M43" s="4">
        <v>776</v>
      </c>
      <c r="N43" s="4" t="s">
        <v>248</v>
      </c>
      <c r="O43" s="4" t="s">
        <v>224</v>
      </c>
      <c r="P43" s="4" t="s">
        <v>33</v>
      </c>
      <c r="Q43" s="4">
        <v>0</v>
      </c>
      <c r="R43" s="7">
        <v>45030</v>
      </c>
      <c r="S43" s="6">
        <v>45049</v>
      </c>
      <c r="T43" s="4" t="s">
        <v>34</v>
      </c>
      <c r="U43" s="4">
        <v>776</v>
      </c>
      <c r="V43" s="4">
        <v>0</v>
      </c>
      <c r="W43" s="4">
        <v>0</v>
      </c>
      <c r="X43" s="4" t="s">
        <v>249</v>
      </c>
      <c r="Y43" s="4" t="s">
        <v>36</v>
      </c>
    </row>
    <row r="44" s="4" customFormat="1" spans="1:25">
      <c r="A44" s="4" t="s">
        <v>250</v>
      </c>
      <c r="B44" s="4" t="s">
        <v>26</v>
      </c>
      <c r="C44" s="4" t="s">
        <v>27</v>
      </c>
      <c r="D44" s="4" t="s">
        <v>251</v>
      </c>
      <c r="E44" s="4" t="s">
        <v>252</v>
      </c>
      <c r="F44" s="6">
        <v>45033</v>
      </c>
      <c r="G44" s="6">
        <v>45034</v>
      </c>
      <c r="H44" s="4">
        <v>1</v>
      </c>
      <c r="I44" s="4">
        <v>1</v>
      </c>
      <c r="J44" s="4">
        <v>1</v>
      </c>
      <c r="K44" s="4" t="s">
        <v>30</v>
      </c>
      <c r="L44" s="4">
        <v>204</v>
      </c>
      <c r="M44" s="4">
        <v>204</v>
      </c>
      <c r="N44" s="4" t="s">
        <v>253</v>
      </c>
      <c r="O44" s="4" t="s">
        <v>224</v>
      </c>
      <c r="P44" s="4" t="s">
        <v>33</v>
      </c>
      <c r="Q44" s="4">
        <v>0</v>
      </c>
      <c r="R44" s="7">
        <v>45030</v>
      </c>
      <c r="S44" s="6">
        <v>45049</v>
      </c>
      <c r="T44" s="4" t="s">
        <v>34</v>
      </c>
      <c r="U44" s="4">
        <v>204</v>
      </c>
      <c r="V44" s="4">
        <v>0</v>
      </c>
      <c r="W44" s="4">
        <v>0</v>
      </c>
      <c r="X44" s="4" t="s">
        <v>254</v>
      </c>
      <c r="Y44" s="4" t="s">
        <v>255</v>
      </c>
    </row>
    <row r="45" s="4" customFormat="1" spans="1:25">
      <c r="A45" s="4" t="s">
        <v>256</v>
      </c>
      <c r="B45" s="4" t="s">
        <v>26</v>
      </c>
      <c r="C45" s="4" t="s">
        <v>27</v>
      </c>
      <c r="D45" s="4" t="s">
        <v>257</v>
      </c>
      <c r="E45" s="4" t="s">
        <v>258</v>
      </c>
      <c r="F45" s="6">
        <v>45033</v>
      </c>
      <c r="G45" s="6">
        <v>45034</v>
      </c>
      <c r="H45" s="4">
        <v>1</v>
      </c>
      <c r="I45" s="4">
        <v>1</v>
      </c>
      <c r="J45" s="4">
        <v>1</v>
      </c>
      <c r="K45" s="4" t="s">
        <v>30</v>
      </c>
      <c r="L45" s="4">
        <v>274</v>
      </c>
      <c r="M45" s="4">
        <v>274</v>
      </c>
      <c r="N45" s="4" t="s">
        <v>259</v>
      </c>
      <c r="O45" s="4" t="s">
        <v>224</v>
      </c>
      <c r="P45" s="4" t="s">
        <v>33</v>
      </c>
      <c r="Q45" s="4">
        <v>0</v>
      </c>
      <c r="R45" s="7">
        <v>45032</v>
      </c>
      <c r="S45" s="6">
        <v>45049</v>
      </c>
      <c r="T45" s="4" t="s">
        <v>34</v>
      </c>
      <c r="U45" s="4">
        <v>274</v>
      </c>
      <c r="V45" s="4">
        <v>0</v>
      </c>
      <c r="W45" s="4">
        <v>0</v>
      </c>
      <c r="X45" s="4" t="s">
        <v>260</v>
      </c>
      <c r="Y45" s="4" t="s">
        <v>261</v>
      </c>
    </row>
    <row r="46" s="4" customFormat="1" spans="1:25">
      <c r="A46" s="4" t="s">
        <v>262</v>
      </c>
      <c r="B46" s="4" t="s">
        <v>26</v>
      </c>
      <c r="C46" s="4" t="s">
        <v>27</v>
      </c>
      <c r="D46" s="4" t="s">
        <v>263</v>
      </c>
      <c r="E46" s="4" t="s">
        <v>45</v>
      </c>
      <c r="F46" s="6">
        <v>45031</v>
      </c>
      <c r="G46" s="6">
        <v>45035</v>
      </c>
      <c r="H46" s="4">
        <v>1</v>
      </c>
      <c r="I46" s="4">
        <v>4</v>
      </c>
      <c r="J46" s="4">
        <v>4</v>
      </c>
      <c r="K46" s="4" t="s">
        <v>30</v>
      </c>
      <c r="L46" s="4">
        <v>1250</v>
      </c>
      <c r="M46" s="4">
        <v>1250</v>
      </c>
      <c r="N46" s="4" t="s">
        <v>264</v>
      </c>
      <c r="O46" s="4" t="s">
        <v>265</v>
      </c>
      <c r="P46" s="4" t="s">
        <v>33</v>
      </c>
      <c r="Q46" s="4">
        <v>0</v>
      </c>
      <c r="R46" s="7">
        <v>45021</v>
      </c>
      <c r="S46" s="6">
        <v>45050</v>
      </c>
      <c r="T46" s="4" t="s">
        <v>34</v>
      </c>
      <c r="U46" s="4">
        <v>1250</v>
      </c>
      <c r="V46" s="4">
        <v>0</v>
      </c>
      <c r="W46" s="4">
        <v>0</v>
      </c>
      <c r="X46" s="4" t="s">
        <v>266</v>
      </c>
      <c r="Y46" s="4" t="s">
        <v>267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0"/>
  <sheetViews>
    <sheetView tabSelected="1" topLeftCell="A39" workbookViewId="0">
      <selection activeCell="E54" sqref="E54"/>
    </sheetView>
  </sheetViews>
  <sheetFormatPr defaultColWidth="9" defaultRowHeight="14.4"/>
  <cols>
    <col min="1" max="1" width="12.8888888888889"/>
    <col min="2" max="3" width="10.7777777777778"/>
  </cols>
  <sheetData>
    <row r="1" spans="1:8">
      <c r="A1" s="4" t="s">
        <v>0</v>
      </c>
      <c r="B1" s="4" t="s">
        <v>5</v>
      </c>
      <c r="C1" s="4" t="s">
        <v>6</v>
      </c>
      <c r="D1" s="4" t="s">
        <v>12</v>
      </c>
      <c r="H1" t="s">
        <v>268</v>
      </c>
    </row>
    <row r="2" spans="1:9">
      <c r="A2" s="5">
        <v>23393889576</v>
      </c>
      <c r="B2" s="6">
        <v>45027</v>
      </c>
      <c r="C2" s="6">
        <v>45030</v>
      </c>
      <c r="D2" s="4">
        <v>3381</v>
      </c>
      <c r="E2" t="str">
        <f>VLOOKUP(A2,HOP!A:L,12,0)</f>
        <v>3381.00</v>
      </c>
      <c r="F2" t="str">
        <f>VLOOKUP(A2,HOP!A:C,3,0)</f>
        <v>3179966</v>
      </c>
      <c r="G2">
        <f>D2-E2</f>
        <v>0</v>
      </c>
      <c r="H2" t="str">
        <f>$H$1&amp;F2</f>
        <v>，3179966</v>
      </c>
      <c r="I2" t="str">
        <f>VLOOKUP(A2,HOP!A:U,21,0)</f>
        <v>直连</v>
      </c>
    </row>
    <row r="3" spans="1:9">
      <c r="A3" s="5">
        <v>999223394189753</v>
      </c>
      <c r="B3" s="6">
        <v>45029</v>
      </c>
      <c r="C3" s="6">
        <v>45030</v>
      </c>
      <c r="D3" s="4">
        <v>450</v>
      </c>
      <c r="E3" t="str">
        <f>VLOOKUP(A3,HOP!A:L,12,0)</f>
        <v>450.00</v>
      </c>
      <c r="F3" t="str">
        <f>VLOOKUP(A3,HOP!A:C,3,0)</f>
        <v>3180037</v>
      </c>
      <c r="G3">
        <f t="shared" ref="G3:G44" si="0">D3-E3</f>
        <v>0</v>
      </c>
      <c r="H3" t="str">
        <f t="shared" ref="H3:H44" si="1">$H$1&amp;F3</f>
        <v>，3180037</v>
      </c>
      <c r="I3" t="str">
        <f>VLOOKUP(A3,HOP!A:U,21,0)</f>
        <v>直连</v>
      </c>
    </row>
    <row r="4" spans="1:9">
      <c r="A4" s="5">
        <v>999223428387937</v>
      </c>
      <c r="B4" s="6">
        <v>45028</v>
      </c>
      <c r="C4" s="6">
        <v>45030</v>
      </c>
      <c r="D4" s="4">
        <v>772</v>
      </c>
      <c r="E4" t="str">
        <f>VLOOKUP(A4,HOP!A:L,12,0)</f>
        <v>772.00</v>
      </c>
      <c r="F4" t="str">
        <f>VLOOKUP(A4,HOP!A:C,3,0)</f>
        <v>3186575</v>
      </c>
      <c r="G4">
        <f t="shared" si="0"/>
        <v>0</v>
      </c>
      <c r="H4" t="str">
        <f t="shared" si="1"/>
        <v>，3186575</v>
      </c>
      <c r="I4" t="str">
        <f>VLOOKUP(A4,HOP!A:U,21,0)</f>
        <v>直连</v>
      </c>
    </row>
    <row r="5" spans="1:9">
      <c r="A5" s="5">
        <v>999223462094040</v>
      </c>
      <c r="B5" s="6">
        <v>45029</v>
      </c>
      <c r="C5" s="6">
        <v>45030</v>
      </c>
      <c r="D5" s="4">
        <v>963</v>
      </c>
      <c r="E5" t="str">
        <f>VLOOKUP(A5,HOP!A:L,12,0)</f>
        <v>963.00</v>
      </c>
      <c r="F5" t="str">
        <f>VLOOKUP(A5,HOP!A:C,3,0)</f>
        <v>3193349</v>
      </c>
      <c r="G5">
        <f t="shared" si="0"/>
        <v>0</v>
      </c>
      <c r="H5" t="str">
        <f t="shared" si="1"/>
        <v>，3193349</v>
      </c>
      <c r="I5" t="str">
        <f>VLOOKUP(A5,HOP!A:U,21,0)</f>
        <v>直连</v>
      </c>
    </row>
    <row r="6" spans="1:9">
      <c r="A6" s="5">
        <v>23611075144</v>
      </c>
      <c r="B6" s="6">
        <v>45029</v>
      </c>
      <c r="C6" s="6">
        <v>45030</v>
      </c>
      <c r="D6" s="4">
        <v>719</v>
      </c>
      <c r="E6" t="str">
        <f>VLOOKUP(A6,HOP!A:L,12,0)</f>
        <v>719.00</v>
      </c>
      <c r="F6" t="str">
        <f>VLOOKUP(A6,HOP!A:C,3,0)</f>
        <v>3219239</v>
      </c>
      <c r="G6">
        <f t="shared" si="0"/>
        <v>0</v>
      </c>
      <c r="H6" t="str">
        <f t="shared" si="1"/>
        <v>，3219239</v>
      </c>
      <c r="I6" t="str">
        <f>VLOOKUP(A6,HOP!A:U,21,0)</f>
        <v>直连</v>
      </c>
    </row>
    <row r="7" spans="1:9">
      <c r="A7" s="5">
        <v>999223620363757</v>
      </c>
      <c r="B7" s="6">
        <v>45029</v>
      </c>
      <c r="C7" s="6">
        <v>45030</v>
      </c>
      <c r="D7" s="4">
        <v>395</v>
      </c>
      <c r="E7" t="str">
        <f>VLOOKUP(A7,HOP!A:L,12,0)</f>
        <v>395.00</v>
      </c>
      <c r="F7" t="str">
        <f>VLOOKUP(A7,HOP!A:C,3,0)</f>
        <v>3220773</v>
      </c>
      <c r="G7">
        <f t="shared" si="0"/>
        <v>0</v>
      </c>
      <c r="H7" t="str">
        <f t="shared" si="1"/>
        <v>，3220773</v>
      </c>
      <c r="I7" t="str">
        <f>VLOOKUP(A7,HOP!A:U,21,0)</f>
        <v>直连</v>
      </c>
    </row>
    <row r="8" s="4" customFormat="1" spans="1:9">
      <c r="A8" s="5">
        <v>999223425116941</v>
      </c>
      <c r="B8" s="6">
        <v>45030</v>
      </c>
      <c r="C8" s="6">
        <v>45031</v>
      </c>
      <c r="D8" s="4">
        <v>208</v>
      </c>
      <c r="E8" t="str">
        <f>VLOOKUP(A8,HOP!A:L,12,0)</f>
        <v>208.00</v>
      </c>
      <c r="F8" t="str">
        <f>VLOOKUP(A8,HOP!A:C,3,0)</f>
        <v>3186291</v>
      </c>
      <c r="G8">
        <f t="shared" si="0"/>
        <v>0</v>
      </c>
      <c r="H8" t="str">
        <f t="shared" si="1"/>
        <v>，3186291</v>
      </c>
      <c r="I8" t="str">
        <f>VLOOKUP(A8,HOP!A:U,21,0)</f>
        <v>直连</v>
      </c>
    </row>
    <row r="9" s="4" customFormat="1" hidden="1" spans="1:9">
      <c r="A9" s="5">
        <v>999223435271367</v>
      </c>
      <c r="B9" s="6">
        <v>45030</v>
      </c>
      <c r="C9" s="6">
        <v>45031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s="4" customFormat="1" spans="1:9">
      <c r="A10" s="5">
        <v>999223476942751</v>
      </c>
      <c r="B10" s="6">
        <v>45030</v>
      </c>
      <c r="C10" s="6">
        <v>45031</v>
      </c>
      <c r="D10" s="4">
        <v>786</v>
      </c>
      <c r="E10" t="str">
        <f>VLOOKUP(A10,HOP!A:L,12,0)</f>
        <v>786.00</v>
      </c>
      <c r="F10" t="str">
        <f>VLOOKUP(A10,HOP!A:C,3,0)</f>
        <v>3196658</v>
      </c>
      <c r="G10">
        <f t="shared" si="0"/>
        <v>0</v>
      </c>
      <c r="H10" t="str">
        <f t="shared" si="1"/>
        <v>，3196658</v>
      </c>
      <c r="I10" t="str">
        <f>VLOOKUP(A10,HOP!A:U,21,0)</f>
        <v>直连</v>
      </c>
    </row>
    <row r="11" s="4" customFormat="1" spans="1:9">
      <c r="A11" s="5">
        <v>999223489746651</v>
      </c>
      <c r="B11" s="6">
        <v>45028</v>
      </c>
      <c r="C11" s="6">
        <v>45031</v>
      </c>
      <c r="D11" s="4">
        <v>626</v>
      </c>
      <c r="E11" t="str">
        <f>VLOOKUP(A11,HOP!A:L,12,0)</f>
        <v>626.01</v>
      </c>
      <c r="F11" t="str">
        <f>VLOOKUP(A11,HOP!A:C,3,0)</f>
        <v>3198395</v>
      </c>
      <c r="G11">
        <f t="shared" si="0"/>
        <v>-0.00999999999999091</v>
      </c>
      <c r="H11" t="str">
        <f t="shared" si="1"/>
        <v>，3198395</v>
      </c>
      <c r="I11" t="str">
        <f>VLOOKUP(A11,HOP!A:U,21,0)</f>
        <v>直连</v>
      </c>
    </row>
    <row r="12" s="4" customFormat="1" spans="1:9">
      <c r="A12" s="5">
        <v>999223582799656</v>
      </c>
      <c r="B12" s="6">
        <v>45030</v>
      </c>
      <c r="C12" s="6">
        <v>45031</v>
      </c>
      <c r="D12" s="4">
        <v>196</v>
      </c>
      <c r="E12" t="str">
        <f>VLOOKUP(A12,HOP!A:L,12,0)</f>
        <v>196.00</v>
      </c>
      <c r="F12" t="str">
        <f>VLOOKUP(A12,HOP!A:C,3,0)</f>
        <v>3214352</v>
      </c>
      <c r="G12">
        <f t="shared" si="0"/>
        <v>0</v>
      </c>
      <c r="H12" t="str">
        <f t="shared" si="1"/>
        <v>，3214352</v>
      </c>
      <c r="I12" t="str">
        <f>VLOOKUP(A12,HOP!A:U,21,0)</f>
        <v>直连</v>
      </c>
    </row>
    <row r="13" s="4" customFormat="1" spans="1:9">
      <c r="A13" s="5">
        <v>999223587157788</v>
      </c>
      <c r="B13" s="6">
        <v>45030</v>
      </c>
      <c r="C13" s="6">
        <v>45031</v>
      </c>
      <c r="D13" s="4">
        <v>212</v>
      </c>
      <c r="E13" t="str">
        <f>VLOOKUP(A13,HOP!A:L,12,0)</f>
        <v>212.00</v>
      </c>
      <c r="F13" t="str">
        <f>VLOOKUP(A13,HOP!A:C,3,0)</f>
        <v>3215018</v>
      </c>
      <c r="G13">
        <f t="shared" si="0"/>
        <v>0</v>
      </c>
      <c r="H13" t="str">
        <f t="shared" si="1"/>
        <v>，3215018</v>
      </c>
      <c r="I13" t="str">
        <f>VLOOKUP(A13,HOP!A:U,21,0)</f>
        <v>直连</v>
      </c>
    </row>
    <row r="14" s="4" customFormat="1" hidden="1" spans="1:9">
      <c r="A14" s="5">
        <v>999223599934422</v>
      </c>
      <c r="B14" s="6">
        <v>45030</v>
      </c>
      <c r="C14" s="6">
        <v>45031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s="4" customFormat="1" spans="1:9">
      <c r="A15" s="5">
        <v>999223638321758</v>
      </c>
      <c r="B15" s="6">
        <v>45030</v>
      </c>
      <c r="C15" s="6">
        <v>45031</v>
      </c>
      <c r="D15" s="4">
        <v>251</v>
      </c>
      <c r="E15" t="str">
        <f>VLOOKUP(A15,HOP!A:L,12,0)</f>
        <v>251.00</v>
      </c>
      <c r="F15" t="str">
        <f>VLOOKUP(A15,HOP!A:C,3,0)</f>
        <v>3224639</v>
      </c>
      <c r="G15">
        <f t="shared" si="0"/>
        <v>0</v>
      </c>
      <c r="H15" t="str">
        <f t="shared" si="1"/>
        <v>，3224639</v>
      </c>
      <c r="I15" t="str">
        <f>VLOOKUP(A15,HOP!A:U,21,0)</f>
        <v>直连</v>
      </c>
    </row>
    <row r="16" s="4" customFormat="1" spans="1:9">
      <c r="A16" s="5">
        <v>999223641345689</v>
      </c>
      <c r="B16" s="6">
        <v>45030</v>
      </c>
      <c r="C16" s="6">
        <v>45031</v>
      </c>
      <c r="D16" s="4">
        <v>269</v>
      </c>
      <c r="E16" t="str">
        <f>VLOOKUP(A16,HOP!A:L,12,0)</f>
        <v>269.00</v>
      </c>
      <c r="F16" t="str">
        <f>VLOOKUP(A16,HOP!A:C,3,0)</f>
        <v>3225272</v>
      </c>
      <c r="G16">
        <f t="shared" si="0"/>
        <v>0</v>
      </c>
      <c r="H16" t="str">
        <f t="shared" si="1"/>
        <v>，3225272</v>
      </c>
      <c r="I16" t="str">
        <f>VLOOKUP(A16,HOP!A:U,21,0)</f>
        <v>直连</v>
      </c>
    </row>
    <row r="17" s="4" customFormat="1" spans="1:9">
      <c r="A17" s="5">
        <v>999223446187328</v>
      </c>
      <c r="B17" s="6">
        <v>45031</v>
      </c>
      <c r="C17" s="6">
        <v>45032</v>
      </c>
      <c r="D17" s="4">
        <v>200</v>
      </c>
      <c r="E17" t="str">
        <f>VLOOKUP(A17,HOP!A:L,12,0)</f>
        <v>200.00</v>
      </c>
      <c r="F17" t="str">
        <f>VLOOKUP(A17,HOP!A:C,3,0)</f>
        <v>3190139</v>
      </c>
      <c r="G17">
        <f t="shared" si="0"/>
        <v>0</v>
      </c>
      <c r="H17" t="str">
        <f t="shared" si="1"/>
        <v>，3190139</v>
      </c>
      <c r="I17" t="str">
        <f>VLOOKUP(A17,HOP!A:U,21,0)</f>
        <v>直连</v>
      </c>
    </row>
    <row r="18" s="4" customFormat="1" spans="1:9">
      <c r="A18" s="5">
        <v>999223453064079</v>
      </c>
      <c r="B18" s="6">
        <v>45031</v>
      </c>
      <c r="C18" s="6">
        <v>45032</v>
      </c>
      <c r="D18" s="4">
        <v>393</v>
      </c>
      <c r="E18" t="str">
        <f>VLOOKUP(A18,HOP!A:L,12,0)</f>
        <v>393.00</v>
      </c>
      <c r="F18" t="str">
        <f>VLOOKUP(A18,HOP!A:C,3,0)</f>
        <v>3191310</v>
      </c>
      <c r="G18">
        <f t="shared" si="0"/>
        <v>0</v>
      </c>
      <c r="H18" t="str">
        <f t="shared" si="1"/>
        <v>，3191310</v>
      </c>
      <c r="I18" t="str">
        <f>VLOOKUP(A18,HOP!A:U,21,0)</f>
        <v>直连</v>
      </c>
    </row>
    <row r="19" s="4" customFormat="1" spans="1:9">
      <c r="A19" s="5">
        <v>999223517993785</v>
      </c>
      <c r="B19" s="6">
        <v>45031</v>
      </c>
      <c r="C19" s="6">
        <v>45032</v>
      </c>
      <c r="D19" s="4">
        <v>127</v>
      </c>
      <c r="E19" t="str">
        <f>VLOOKUP(A19,HOP!A:L,12,0)</f>
        <v>127.00</v>
      </c>
      <c r="F19" t="str">
        <f>VLOOKUP(A19,HOP!A:C,3,0)</f>
        <v>3203368</v>
      </c>
      <c r="G19">
        <f t="shared" si="0"/>
        <v>0</v>
      </c>
      <c r="H19" t="str">
        <f t="shared" si="1"/>
        <v>，3203368</v>
      </c>
      <c r="I19" t="str">
        <f>VLOOKUP(A19,HOP!A:U,21,0)</f>
        <v>直连</v>
      </c>
    </row>
    <row r="20" s="4" customFormat="1" spans="1:9">
      <c r="A20" s="5">
        <v>999223518070597</v>
      </c>
      <c r="B20" s="6">
        <v>45031</v>
      </c>
      <c r="C20" s="6">
        <v>45032</v>
      </c>
      <c r="D20" s="4">
        <v>236</v>
      </c>
      <c r="E20" t="str">
        <f>VLOOKUP(A20,HOP!A:L,12,0)</f>
        <v>236.00</v>
      </c>
      <c r="F20" t="str">
        <f>VLOOKUP(A20,HOP!A:C,3,0)</f>
        <v>3203391</v>
      </c>
      <c r="G20">
        <f t="shared" si="0"/>
        <v>0</v>
      </c>
      <c r="H20" t="str">
        <f t="shared" si="1"/>
        <v>，3203391</v>
      </c>
      <c r="I20" t="str">
        <f>VLOOKUP(A20,HOP!A:U,21,0)</f>
        <v>直连</v>
      </c>
    </row>
    <row r="21" s="4" customFormat="1" spans="1:9">
      <c r="A21" s="5">
        <v>999223518723823</v>
      </c>
      <c r="B21" s="6">
        <v>45031</v>
      </c>
      <c r="C21" s="6">
        <v>45032</v>
      </c>
      <c r="D21" s="4">
        <v>236</v>
      </c>
      <c r="E21" t="str">
        <f>VLOOKUP(A21,HOP!A:L,12,0)</f>
        <v>236.00</v>
      </c>
      <c r="F21" t="str">
        <f>VLOOKUP(A21,HOP!A:C,3,0)</f>
        <v>3203516</v>
      </c>
      <c r="G21">
        <f t="shared" si="0"/>
        <v>0</v>
      </c>
      <c r="H21" t="str">
        <f t="shared" si="1"/>
        <v>，3203516</v>
      </c>
      <c r="I21" t="str">
        <f>VLOOKUP(A21,HOP!A:U,21,0)</f>
        <v>直连</v>
      </c>
    </row>
    <row r="22" s="4" customFormat="1" spans="1:9">
      <c r="A22" s="5">
        <v>999223528301872</v>
      </c>
      <c r="B22" s="6">
        <v>45031</v>
      </c>
      <c r="C22" s="6">
        <v>45032</v>
      </c>
      <c r="D22" s="4">
        <v>245</v>
      </c>
      <c r="E22" t="str">
        <f>VLOOKUP(A22,HOP!A:L,12,0)</f>
        <v>245.00</v>
      </c>
      <c r="F22" t="str">
        <f>VLOOKUP(A22,HOP!A:C,3,0)</f>
        <v>3205305</v>
      </c>
      <c r="G22">
        <f t="shared" si="0"/>
        <v>0</v>
      </c>
      <c r="H22" t="str">
        <f t="shared" si="1"/>
        <v>，3205305</v>
      </c>
      <c r="I22" t="str">
        <f>VLOOKUP(A22,HOP!A:U,21,0)</f>
        <v>直连</v>
      </c>
    </row>
    <row r="23" s="4" customFormat="1" spans="1:9">
      <c r="A23" s="5">
        <v>999223556577473</v>
      </c>
      <c r="B23" s="6">
        <v>45031</v>
      </c>
      <c r="C23" s="6">
        <v>45032</v>
      </c>
      <c r="D23" s="4">
        <v>207</v>
      </c>
      <c r="E23" t="str">
        <f>VLOOKUP(A23,HOP!A:L,12,0)</f>
        <v>207.00</v>
      </c>
      <c r="F23" t="str">
        <f>VLOOKUP(A23,HOP!A:C,3,0)</f>
        <v>3209973</v>
      </c>
      <c r="G23">
        <f t="shared" si="0"/>
        <v>0</v>
      </c>
      <c r="H23" t="str">
        <f t="shared" si="1"/>
        <v>，3209973</v>
      </c>
      <c r="I23" t="str">
        <f>VLOOKUP(A23,HOP!A:U,21,0)</f>
        <v>直连</v>
      </c>
    </row>
    <row r="24" s="4" customFormat="1" spans="1:9">
      <c r="A24" s="5">
        <v>999223583749079</v>
      </c>
      <c r="B24" s="6">
        <v>45029</v>
      </c>
      <c r="C24" s="6">
        <v>45032</v>
      </c>
      <c r="D24" s="4">
        <v>1120</v>
      </c>
      <c r="E24" t="str">
        <f>VLOOKUP(A24,HOP!A:L,12,0)</f>
        <v>1119.99</v>
      </c>
      <c r="F24" t="str">
        <f>VLOOKUP(A24,HOP!A:C,3,0)</f>
        <v>3214462</v>
      </c>
      <c r="G24">
        <f t="shared" si="0"/>
        <v>0.00999999999999091</v>
      </c>
      <c r="H24" t="str">
        <f t="shared" si="1"/>
        <v>，3214462</v>
      </c>
      <c r="I24" t="str">
        <f>VLOOKUP(A24,HOP!A:U,21,0)</f>
        <v>直连</v>
      </c>
    </row>
    <row r="25" s="4" customFormat="1" spans="1:9">
      <c r="A25" s="5">
        <v>999223589588641</v>
      </c>
      <c r="B25" s="6">
        <v>45031</v>
      </c>
      <c r="C25" s="6">
        <v>45032</v>
      </c>
      <c r="D25" s="4">
        <v>2463</v>
      </c>
      <c r="E25" t="str">
        <f>VLOOKUP(A25,HOP!A:L,12,0)</f>
        <v>2463.00</v>
      </c>
      <c r="F25" t="str">
        <f>VLOOKUP(A25,HOP!A:C,3,0)</f>
        <v>3215903</v>
      </c>
      <c r="G25">
        <f t="shared" si="0"/>
        <v>0</v>
      </c>
      <c r="H25" t="str">
        <f t="shared" si="1"/>
        <v>，3215903</v>
      </c>
      <c r="I25" t="str">
        <f>VLOOKUP(A25,HOP!A:U,21,0)</f>
        <v>直连</v>
      </c>
    </row>
    <row r="26" s="4" customFormat="1" spans="1:9">
      <c r="A26" s="5">
        <v>999223593412009</v>
      </c>
      <c r="B26" s="6">
        <v>45031</v>
      </c>
      <c r="C26" s="6">
        <v>45032</v>
      </c>
      <c r="D26" s="4">
        <v>684</v>
      </c>
      <c r="E26" t="str">
        <f>VLOOKUP(A26,HOP!A:L,12,0)</f>
        <v>684.00</v>
      </c>
      <c r="F26" t="str">
        <f>VLOOKUP(A26,HOP!A:C,3,0)</f>
        <v>3216368</v>
      </c>
      <c r="G26">
        <f t="shared" si="0"/>
        <v>0</v>
      </c>
      <c r="H26" t="str">
        <f t="shared" si="1"/>
        <v>，3216368</v>
      </c>
      <c r="I26" t="str">
        <f>VLOOKUP(A26,HOP!A:U,21,0)</f>
        <v>直连</v>
      </c>
    </row>
    <row r="27" s="4" customFormat="1" spans="1:9">
      <c r="A27" s="5">
        <v>999223611376977</v>
      </c>
      <c r="B27" s="6">
        <v>45031</v>
      </c>
      <c r="C27" s="6">
        <v>45032</v>
      </c>
      <c r="D27" s="4">
        <v>163</v>
      </c>
      <c r="E27" t="str">
        <f>VLOOKUP(A27,HOP!A:L,12,0)</f>
        <v>163.00</v>
      </c>
      <c r="F27" t="str">
        <f>VLOOKUP(A27,HOP!A:C,3,0)</f>
        <v>3219292</v>
      </c>
      <c r="G27">
        <f t="shared" si="0"/>
        <v>0</v>
      </c>
      <c r="H27" t="str">
        <f t="shared" si="1"/>
        <v>，3219292</v>
      </c>
      <c r="I27" t="str">
        <f>VLOOKUP(A27,HOP!A:U,21,0)</f>
        <v>直连</v>
      </c>
    </row>
    <row r="28" s="4" customFormat="1" spans="1:9">
      <c r="A28" s="5">
        <v>999223629819809</v>
      </c>
      <c r="B28" s="6">
        <v>45030</v>
      </c>
      <c r="C28" s="6">
        <v>45032</v>
      </c>
      <c r="D28" s="4">
        <v>4660</v>
      </c>
      <c r="E28" t="str">
        <f>VLOOKUP(A28,HOP!A:L,12,0)</f>
        <v>4660.00</v>
      </c>
      <c r="F28" t="str">
        <f>VLOOKUP(A28,HOP!A:C,3,0)</f>
        <v>3222819</v>
      </c>
      <c r="G28">
        <f t="shared" si="0"/>
        <v>0</v>
      </c>
      <c r="H28" t="str">
        <f t="shared" si="1"/>
        <v>，3222819</v>
      </c>
      <c r="I28" t="str">
        <f>VLOOKUP(A28,HOP!A:U,21,0)</f>
        <v>直连</v>
      </c>
    </row>
    <row r="29" s="4" customFormat="1" spans="1:9">
      <c r="A29" s="5">
        <v>999223267055979</v>
      </c>
      <c r="B29" s="6">
        <v>45032</v>
      </c>
      <c r="C29" s="6">
        <v>45033</v>
      </c>
      <c r="D29" s="4">
        <v>1409</v>
      </c>
      <c r="E29" t="str">
        <f>VLOOKUP(A29,HOP!A:L,12,0)</f>
        <v>1409.00</v>
      </c>
      <c r="F29" t="str">
        <f>VLOOKUP(A29,HOP!A:C,3,0)</f>
        <v>3156203</v>
      </c>
      <c r="G29">
        <f t="shared" si="0"/>
        <v>0</v>
      </c>
      <c r="H29" t="str">
        <f t="shared" si="1"/>
        <v>，3156203</v>
      </c>
      <c r="I29" t="str">
        <f>VLOOKUP(A29,HOP!A:U,21,0)</f>
        <v>直连</v>
      </c>
    </row>
    <row r="30" s="4" customFormat="1" spans="1:9">
      <c r="A30" s="5">
        <v>999223461057695</v>
      </c>
      <c r="B30" s="6">
        <v>45032</v>
      </c>
      <c r="C30" s="6">
        <v>45033</v>
      </c>
      <c r="D30" s="4">
        <v>167</v>
      </c>
      <c r="E30" t="str">
        <f>VLOOKUP(A30,HOP!A:L,12,0)</f>
        <v>167.00</v>
      </c>
      <c r="F30" t="str">
        <f>VLOOKUP(A30,HOP!A:C,3,0)</f>
        <v>3192867</v>
      </c>
      <c r="G30">
        <f t="shared" si="0"/>
        <v>0</v>
      </c>
      <c r="H30" t="str">
        <f t="shared" si="1"/>
        <v>，3192867</v>
      </c>
      <c r="I30" t="str">
        <f>VLOOKUP(A30,HOP!A:U,21,0)</f>
        <v>直连</v>
      </c>
    </row>
    <row r="31" s="4" customFormat="1" spans="1:9">
      <c r="A31" s="5">
        <v>999223468537249</v>
      </c>
      <c r="B31" s="6">
        <v>45031</v>
      </c>
      <c r="C31" s="6">
        <v>45033</v>
      </c>
      <c r="D31" s="4">
        <v>403</v>
      </c>
      <c r="E31" t="str">
        <f>VLOOKUP(A31,HOP!A:L,12,0)</f>
        <v>403.00</v>
      </c>
      <c r="F31" t="str">
        <f>VLOOKUP(A31,HOP!A:C,3,0)</f>
        <v>3194356</v>
      </c>
      <c r="G31">
        <f t="shared" si="0"/>
        <v>0</v>
      </c>
      <c r="H31" t="str">
        <f t="shared" si="1"/>
        <v>，3194356</v>
      </c>
      <c r="I31" t="str">
        <f>VLOOKUP(A31,HOP!A:U,21,0)</f>
        <v>直连</v>
      </c>
    </row>
    <row r="32" s="4" customFormat="1" spans="1:9">
      <c r="A32" s="5">
        <v>999223562659447</v>
      </c>
      <c r="B32" s="6">
        <v>45031</v>
      </c>
      <c r="C32" s="6">
        <v>45033</v>
      </c>
      <c r="D32" s="4">
        <v>547</v>
      </c>
      <c r="E32" t="str">
        <f>VLOOKUP(A32,HOP!A:L,12,0)</f>
        <v>547.00</v>
      </c>
      <c r="F32" t="str">
        <f>VLOOKUP(A32,HOP!A:C,3,0)</f>
        <v>3211550</v>
      </c>
      <c r="G32">
        <f t="shared" si="0"/>
        <v>0</v>
      </c>
      <c r="H32" t="str">
        <f t="shared" si="1"/>
        <v>，3211550</v>
      </c>
      <c r="I32" t="str">
        <f>VLOOKUP(A32,HOP!A:U,21,0)</f>
        <v>直连</v>
      </c>
    </row>
    <row r="33" s="4" customFormat="1" spans="1:9">
      <c r="A33" s="5">
        <v>999223600653997</v>
      </c>
      <c r="B33" s="6">
        <v>45032</v>
      </c>
      <c r="C33" s="6">
        <v>45033</v>
      </c>
      <c r="D33" s="4">
        <v>369</v>
      </c>
      <c r="E33" t="str">
        <f>VLOOKUP(A33,HOP!A:L,12,0)</f>
        <v>369.00</v>
      </c>
      <c r="F33" t="str">
        <f>VLOOKUP(A33,HOP!A:C,3,0)</f>
        <v>3217359</v>
      </c>
      <c r="G33">
        <f t="shared" si="0"/>
        <v>0</v>
      </c>
      <c r="H33" t="str">
        <f t="shared" si="1"/>
        <v>，3217359</v>
      </c>
      <c r="I33" t="str">
        <f>VLOOKUP(A33,HOP!A:U,21,0)</f>
        <v>直连</v>
      </c>
    </row>
    <row r="34" s="4" customFormat="1" spans="1:9">
      <c r="A34" s="5">
        <v>999223637149104</v>
      </c>
      <c r="B34" s="6">
        <v>45032</v>
      </c>
      <c r="C34" s="6">
        <v>45033</v>
      </c>
      <c r="D34" s="4">
        <v>184</v>
      </c>
      <c r="E34" t="str">
        <f>VLOOKUP(A34,HOP!A:L,12,0)</f>
        <v>184.00</v>
      </c>
      <c r="F34" t="str">
        <f>VLOOKUP(A34,HOP!A:C,3,0)</f>
        <v>3224529</v>
      </c>
      <c r="G34">
        <f t="shared" si="0"/>
        <v>0</v>
      </c>
      <c r="H34" t="str">
        <f t="shared" si="1"/>
        <v>，3224529</v>
      </c>
      <c r="I34" t="str">
        <f>VLOOKUP(A34,HOP!A:U,21,0)</f>
        <v>直连</v>
      </c>
    </row>
    <row r="35" s="4" customFormat="1" spans="1:9">
      <c r="A35" s="5">
        <v>999223643106859</v>
      </c>
      <c r="B35" s="6">
        <v>45032</v>
      </c>
      <c r="C35" s="6">
        <v>45033</v>
      </c>
      <c r="D35" s="4">
        <v>869</v>
      </c>
      <c r="E35" t="str">
        <f>VLOOKUP(A35,HOP!A:L,12,0)</f>
        <v>869.00</v>
      </c>
      <c r="F35" t="str">
        <f>VLOOKUP(A35,HOP!A:C,3,0)</f>
        <v>3226451</v>
      </c>
      <c r="G35">
        <f t="shared" si="0"/>
        <v>0</v>
      </c>
      <c r="H35" t="str">
        <f t="shared" si="1"/>
        <v>，3226451</v>
      </c>
      <c r="I35" t="str">
        <f>VLOOKUP(A35,HOP!A:U,21,0)</f>
        <v>直连</v>
      </c>
    </row>
    <row r="36" s="4" customFormat="1" spans="1:9">
      <c r="A36" s="5">
        <v>999223305058495</v>
      </c>
      <c r="B36" s="6">
        <v>45033</v>
      </c>
      <c r="C36" s="6">
        <v>45034</v>
      </c>
      <c r="D36" s="4">
        <v>1301</v>
      </c>
      <c r="E36" t="str">
        <f>VLOOKUP(A36,HOP!A:L,12,0)</f>
        <v>1301.00</v>
      </c>
      <c r="F36" t="str">
        <f>VLOOKUP(A36,HOP!A:C,3,0)</f>
        <v>3163951</v>
      </c>
      <c r="G36">
        <f t="shared" si="0"/>
        <v>0</v>
      </c>
      <c r="H36" t="str">
        <f t="shared" si="1"/>
        <v>，3163951</v>
      </c>
      <c r="I36" t="str">
        <f>VLOOKUP(A36,HOP!A:U,21,0)</f>
        <v>直连</v>
      </c>
    </row>
    <row r="37" s="4" customFormat="1" spans="1:9">
      <c r="A37" s="5">
        <v>999223305166615</v>
      </c>
      <c r="B37" s="6">
        <v>45033</v>
      </c>
      <c r="C37" s="6">
        <v>45034</v>
      </c>
      <c r="D37" s="4">
        <v>1301</v>
      </c>
      <c r="E37" t="str">
        <f>VLOOKUP(A37,HOP!A:L,12,0)</f>
        <v>1301.00</v>
      </c>
      <c r="F37" t="str">
        <f>VLOOKUP(A37,HOP!A:C,3,0)</f>
        <v>3163964</v>
      </c>
      <c r="G37">
        <f t="shared" si="0"/>
        <v>0</v>
      </c>
      <c r="H37" t="str">
        <f t="shared" si="1"/>
        <v>，3163964</v>
      </c>
      <c r="I37" t="str">
        <f>VLOOKUP(A37,HOP!A:U,21,0)</f>
        <v>直连</v>
      </c>
    </row>
    <row r="38" s="4" customFormat="1" spans="1:9">
      <c r="A38" s="5">
        <v>999223305212969</v>
      </c>
      <c r="B38" s="6">
        <v>45033</v>
      </c>
      <c r="C38" s="6">
        <v>45034</v>
      </c>
      <c r="D38" s="4">
        <v>1301</v>
      </c>
      <c r="E38" t="str">
        <f>VLOOKUP(A38,HOP!A:L,12,0)</f>
        <v>1301.00</v>
      </c>
      <c r="F38" t="str">
        <f>VLOOKUP(A38,HOP!A:C,3,0)</f>
        <v>3163976</v>
      </c>
      <c r="G38">
        <f t="shared" si="0"/>
        <v>0</v>
      </c>
      <c r="H38" t="str">
        <f t="shared" si="1"/>
        <v>，3163976</v>
      </c>
      <c r="I38" t="str">
        <f>VLOOKUP(A38,HOP!A:U,21,0)</f>
        <v>直连</v>
      </c>
    </row>
    <row r="39" s="4" customFormat="1" spans="1:9">
      <c r="A39" s="5">
        <v>999223305453028</v>
      </c>
      <c r="B39" s="6">
        <v>45033</v>
      </c>
      <c r="C39" s="6">
        <v>45034</v>
      </c>
      <c r="D39" s="4">
        <v>1301</v>
      </c>
      <c r="E39" t="str">
        <f>VLOOKUP(A39,HOP!A:L,12,0)</f>
        <v>1301.00</v>
      </c>
      <c r="F39" t="str">
        <f>VLOOKUP(A39,HOP!A:C,3,0)</f>
        <v>3164021</v>
      </c>
      <c r="G39">
        <f t="shared" si="0"/>
        <v>0</v>
      </c>
      <c r="H39" t="str">
        <f t="shared" si="1"/>
        <v>，3164021</v>
      </c>
      <c r="I39" t="str">
        <f>VLOOKUP(A39,HOP!A:U,21,0)</f>
        <v>直连</v>
      </c>
    </row>
    <row r="40" s="4" customFormat="1" spans="1:9">
      <c r="A40" s="5">
        <v>999223587941776</v>
      </c>
      <c r="B40" s="6">
        <v>45030</v>
      </c>
      <c r="C40" s="6">
        <v>45034</v>
      </c>
      <c r="D40" s="4">
        <v>1709</v>
      </c>
      <c r="E40" t="str">
        <f>VLOOKUP(A40,HOP!A:L,12,0)</f>
        <v>1709.00</v>
      </c>
      <c r="F40" t="str">
        <f>VLOOKUP(A40,HOP!A:C,3,0)</f>
        <v>3215365</v>
      </c>
      <c r="G40">
        <f t="shared" si="0"/>
        <v>0</v>
      </c>
      <c r="H40" t="str">
        <f t="shared" si="1"/>
        <v>，3215365</v>
      </c>
      <c r="I40" t="str">
        <f>VLOOKUP(A40,HOP!A:U,21,0)</f>
        <v>直连</v>
      </c>
    </row>
    <row r="41" s="4" customFormat="1" spans="1:9">
      <c r="A41" s="5">
        <v>999223639271003</v>
      </c>
      <c r="B41" s="6">
        <v>45033</v>
      </c>
      <c r="C41" s="6">
        <v>45034</v>
      </c>
      <c r="D41" s="4">
        <v>776</v>
      </c>
      <c r="E41" t="str">
        <f>VLOOKUP(A41,HOP!A:L,12,0)</f>
        <v>776.00</v>
      </c>
      <c r="F41" t="str">
        <f>VLOOKUP(A41,HOP!A:C,3,0)</f>
        <v>3224792</v>
      </c>
      <c r="G41">
        <f t="shared" si="0"/>
        <v>0</v>
      </c>
      <c r="H41" t="str">
        <f t="shared" si="1"/>
        <v>，3224792</v>
      </c>
      <c r="I41" t="str">
        <f>VLOOKUP(A41,HOP!A:U,21,0)</f>
        <v>直连</v>
      </c>
    </row>
    <row r="42" s="4" customFormat="1" spans="1:9">
      <c r="A42" s="5">
        <v>999223656625775</v>
      </c>
      <c r="B42" s="6">
        <v>45033</v>
      </c>
      <c r="C42" s="6">
        <v>45034</v>
      </c>
      <c r="D42" s="4">
        <v>204</v>
      </c>
      <c r="E42" t="str">
        <f>VLOOKUP(A42,HOP!A:L,12,0)</f>
        <v>204.00</v>
      </c>
      <c r="F42" t="str">
        <f>VLOOKUP(A42,HOP!A:C,3,0)</f>
        <v>3229407</v>
      </c>
      <c r="G42">
        <f t="shared" si="0"/>
        <v>0</v>
      </c>
      <c r="H42" t="str">
        <f t="shared" si="1"/>
        <v>，3229407</v>
      </c>
      <c r="I42" t="str">
        <f>VLOOKUP(A42,HOP!A:U,21,0)</f>
        <v>直连</v>
      </c>
    </row>
    <row r="43" s="4" customFormat="1" spans="1:9">
      <c r="A43" s="5">
        <v>999223687906528</v>
      </c>
      <c r="B43" s="6">
        <v>45033</v>
      </c>
      <c r="C43" s="6">
        <v>45034</v>
      </c>
      <c r="D43" s="4">
        <v>274</v>
      </c>
      <c r="E43" t="str">
        <f>VLOOKUP(A43,HOP!A:L,12,0)</f>
        <v>274.00</v>
      </c>
      <c r="F43" t="str">
        <f>VLOOKUP(A43,HOP!A:C,3,0)</f>
        <v>3234482</v>
      </c>
      <c r="G43">
        <f t="shared" si="0"/>
        <v>0</v>
      </c>
      <c r="H43" t="str">
        <f t="shared" si="1"/>
        <v>，3234482</v>
      </c>
      <c r="I43" t="str">
        <f>VLOOKUP(A43,HOP!A:U,21,0)</f>
        <v>直连</v>
      </c>
    </row>
    <row r="44" s="4" customFormat="1" spans="1:9">
      <c r="A44" s="5">
        <v>999223497790144</v>
      </c>
      <c r="B44" s="6">
        <v>45031</v>
      </c>
      <c r="C44" s="6">
        <v>45035</v>
      </c>
      <c r="D44" s="4">
        <v>1250</v>
      </c>
      <c r="E44" t="str">
        <f>VLOOKUP(A44,HOP!A:L,12,0)</f>
        <v>1250.00</v>
      </c>
      <c r="F44" t="str">
        <f>VLOOKUP(A44,HOP!A:C,3,0)</f>
        <v>3199653</v>
      </c>
      <c r="G44">
        <f t="shared" si="0"/>
        <v>0</v>
      </c>
      <c r="H44" t="str">
        <f t="shared" si="1"/>
        <v>，3199653</v>
      </c>
      <c r="I44" t="str">
        <f>VLOOKUP(A44,HOP!A:U,21,0)</f>
        <v>直连</v>
      </c>
    </row>
    <row r="46" spans="4:4">
      <c r="D46">
        <f>SUM(D2:D45)</f>
        <v>33327</v>
      </c>
    </row>
    <row r="47" spans="4:4">
      <c r="D47" t="s">
        <v>269</v>
      </c>
    </row>
    <row r="49" spans="1:2">
      <c r="A49" t="s">
        <v>270</v>
      </c>
      <c r="B49">
        <v>33327</v>
      </c>
    </row>
    <row r="50" spans="1:2">
      <c r="A50" t="s">
        <v>271</v>
      </c>
      <c r="B50">
        <f>SUBTOTAL(9,B49)</f>
        <v>33327</v>
      </c>
    </row>
  </sheetData>
  <autoFilter ref="A1:X44">
    <filterColumn colId="3">
      <filters>
        <filter val="450"/>
        <filter val="1250"/>
        <filter val="251"/>
        <filter val="212"/>
        <filter val="393"/>
        <filter val="395"/>
        <filter val="196"/>
        <filter val="719"/>
        <filter val="1120"/>
        <filter val="4660"/>
        <filter val="163"/>
        <filter val="963"/>
        <filter val="2463"/>
        <filter val="626"/>
        <filter val="127"/>
        <filter val="167"/>
        <filter val="269"/>
        <filter val="369"/>
        <filter val="869"/>
        <filter val="772"/>
        <filter val="274"/>
        <filter val="236"/>
        <filter val="776"/>
        <filter val="200"/>
        <filter val="1301"/>
        <filter val="3381"/>
        <filter val="403"/>
        <filter val="184"/>
        <filter val="204"/>
        <filter val="684"/>
        <filter val="245"/>
        <filter val="786"/>
        <filter val="207"/>
        <filter val="547"/>
        <filter val="208"/>
        <filter val="1409"/>
        <filter val="17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2"/>
  <sheetViews>
    <sheetView workbookViewId="0">
      <selection activeCell="A2" sqref="A2:A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272</v>
      </c>
      <c r="B1" s="2" t="s">
        <v>273</v>
      </c>
      <c r="C1" s="2" t="s">
        <v>274</v>
      </c>
      <c r="D1" s="2" t="s">
        <v>275</v>
      </c>
      <c r="E1" s="2" t="s">
        <v>13</v>
      </c>
      <c r="F1" s="2" t="s">
        <v>5</v>
      </c>
      <c r="G1" s="2" t="s">
        <v>6</v>
      </c>
      <c r="H1" s="2" t="s">
        <v>276</v>
      </c>
      <c r="I1" s="2" t="s">
        <v>277</v>
      </c>
      <c r="J1" s="2" t="s">
        <v>278</v>
      </c>
      <c r="K1" s="2" t="s">
        <v>279</v>
      </c>
      <c r="L1" s="2" t="s">
        <v>280</v>
      </c>
      <c r="M1" s="2" t="s">
        <v>281</v>
      </c>
      <c r="N1" s="2" t="s">
        <v>282</v>
      </c>
      <c r="O1" s="2" t="s">
        <v>283</v>
      </c>
      <c r="P1" s="2" t="s">
        <v>284</v>
      </c>
      <c r="Q1" s="2" t="s">
        <v>285</v>
      </c>
      <c r="R1" s="2" t="s">
        <v>286</v>
      </c>
      <c r="S1" s="2" t="s">
        <v>287</v>
      </c>
      <c r="T1" s="2" t="s">
        <v>288</v>
      </c>
      <c r="U1" s="2" t="s">
        <v>289</v>
      </c>
      <c r="V1" s="2" t="s">
        <v>290</v>
      </c>
    </row>
    <row r="2" s="1" customFormat="1" spans="1:22">
      <c r="A2" s="3">
        <v>999223687906528</v>
      </c>
      <c r="B2" s="1" t="s">
        <v>291</v>
      </c>
      <c r="C2" s="1" t="s">
        <v>292</v>
      </c>
      <c r="D2" s="1" t="s">
        <v>293</v>
      </c>
      <c r="E2" s="1" t="s">
        <v>259</v>
      </c>
      <c r="F2" s="1" t="s">
        <v>294</v>
      </c>
      <c r="G2" s="1" t="s">
        <v>295</v>
      </c>
      <c r="H2" s="1" t="s">
        <v>296</v>
      </c>
      <c r="I2" s="1" t="s">
        <v>297</v>
      </c>
      <c r="J2" s="1" t="s">
        <v>298</v>
      </c>
      <c r="K2" s="1" t="s">
        <v>297</v>
      </c>
      <c r="L2" s="1" t="s">
        <v>297</v>
      </c>
      <c r="M2" s="1" t="s">
        <v>299</v>
      </c>
      <c r="N2" s="1" t="s">
        <v>299</v>
      </c>
      <c r="O2" s="1" t="s">
        <v>300</v>
      </c>
      <c r="P2" s="1" t="s">
        <v>301</v>
      </c>
      <c r="Q2" s="1" t="s">
        <v>302</v>
      </c>
      <c r="R2" s="1" t="s">
        <v>303</v>
      </c>
      <c r="S2" s="1" t="s">
        <v>304</v>
      </c>
      <c r="T2" s="1" t="s">
        <v>305</v>
      </c>
      <c r="U2" s="1" t="s">
        <v>306</v>
      </c>
      <c r="V2" s="1" t="s">
        <v>307</v>
      </c>
    </row>
    <row r="3" s="1" customFormat="1" spans="1:22">
      <c r="A3" s="3">
        <v>999223656625775</v>
      </c>
      <c r="B3" s="1" t="s">
        <v>308</v>
      </c>
      <c r="C3" s="1" t="s">
        <v>309</v>
      </c>
      <c r="D3" s="1" t="s">
        <v>310</v>
      </c>
      <c r="E3" s="1" t="s">
        <v>253</v>
      </c>
      <c r="F3" s="1" t="s">
        <v>294</v>
      </c>
      <c r="G3" s="1" t="s">
        <v>295</v>
      </c>
      <c r="H3" s="1" t="s">
        <v>296</v>
      </c>
      <c r="I3" s="1" t="s">
        <v>311</v>
      </c>
      <c r="J3" s="1" t="s">
        <v>298</v>
      </c>
      <c r="K3" s="1" t="s">
        <v>311</v>
      </c>
      <c r="L3" s="1" t="s">
        <v>311</v>
      </c>
      <c r="M3" s="1" t="s">
        <v>299</v>
      </c>
      <c r="N3" s="1" t="s">
        <v>299</v>
      </c>
      <c r="O3" s="1" t="s">
        <v>300</v>
      </c>
      <c r="P3" s="1" t="s">
        <v>301</v>
      </c>
      <c r="Q3" s="1" t="s">
        <v>302</v>
      </c>
      <c r="R3" s="1" t="s">
        <v>312</v>
      </c>
      <c r="S3" s="1" t="s">
        <v>304</v>
      </c>
      <c r="T3" s="1" t="s">
        <v>305</v>
      </c>
      <c r="U3" s="1" t="s">
        <v>306</v>
      </c>
      <c r="V3" s="1" t="s">
        <v>307</v>
      </c>
    </row>
    <row r="4" s="1" customFormat="1" spans="1:22">
      <c r="A4" s="3">
        <v>999223643106859</v>
      </c>
      <c r="B4" s="1" t="s">
        <v>308</v>
      </c>
      <c r="C4" s="1" t="s">
        <v>313</v>
      </c>
      <c r="D4" s="1" t="s">
        <v>314</v>
      </c>
      <c r="E4" s="1" t="s">
        <v>217</v>
      </c>
      <c r="F4" s="1" t="s">
        <v>291</v>
      </c>
      <c r="G4" s="1" t="s">
        <v>294</v>
      </c>
      <c r="H4" s="1" t="s">
        <v>296</v>
      </c>
      <c r="I4" s="1" t="s">
        <v>315</v>
      </c>
      <c r="J4" s="1" t="s">
        <v>298</v>
      </c>
      <c r="K4" s="1" t="s">
        <v>315</v>
      </c>
      <c r="L4" s="1" t="s">
        <v>315</v>
      </c>
      <c r="M4" s="1" t="s">
        <v>299</v>
      </c>
      <c r="N4" s="1" t="s">
        <v>299</v>
      </c>
      <c r="O4" s="1" t="s">
        <v>300</v>
      </c>
      <c r="P4" s="1" t="s">
        <v>301</v>
      </c>
      <c r="Q4" s="1" t="s">
        <v>302</v>
      </c>
      <c r="R4" s="1" t="s">
        <v>316</v>
      </c>
      <c r="S4" s="1" t="s">
        <v>304</v>
      </c>
      <c r="T4" s="1" t="s">
        <v>305</v>
      </c>
      <c r="U4" s="1" t="s">
        <v>306</v>
      </c>
      <c r="V4" s="1" t="s">
        <v>307</v>
      </c>
    </row>
    <row r="5" s="1" customFormat="1" spans="1:22">
      <c r="A5" s="3">
        <v>999223641345689</v>
      </c>
      <c r="B5" s="1" t="s">
        <v>308</v>
      </c>
      <c r="C5" s="1" t="s">
        <v>317</v>
      </c>
      <c r="D5" s="1" t="s">
        <v>318</v>
      </c>
      <c r="E5" s="1" t="s">
        <v>114</v>
      </c>
      <c r="F5" s="1" t="s">
        <v>308</v>
      </c>
      <c r="G5" s="1" t="s">
        <v>319</v>
      </c>
      <c r="H5" s="1" t="s">
        <v>296</v>
      </c>
      <c r="I5" s="1" t="s">
        <v>320</v>
      </c>
      <c r="J5" s="1" t="s">
        <v>298</v>
      </c>
      <c r="K5" s="1" t="s">
        <v>320</v>
      </c>
      <c r="L5" s="1" t="s">
        <v>320</v>
      </c>
      <c r="M5" s="1" t="s">
        <v>299</v>
      </c>
      <c r="N5" s="1" t="s">
        <v>299</v>
      </c>
      <c r="O5" s="1" t="s">
        <v>300</v>
      </c>
      <c r="P5" s="1" t="s">
        <v>301</v>
      </c>
      <c r="Q5" s="1" t="s">
        <v>302</v>
      </c>
      <c r="R5" s="1" t="s">
        <v>321</v>
      </c>
      <c r="S5" s="1" t="s">
        <v>304</v>
      </c>
      <c r="T5" s="1" t="s">
        <v>305</v>
      </c>
      <c r="U5" s="1" t="s">
        <v>306</v>
      </c>
      <c r="V5" s="1" t="s">
        <v>307</v>
      </c>
    </row>
    <row r="6" s="1" customFormat="1" spans="1:22">
      <c r="A6" s="3">
        <v>999223639271003</v>
      </c>
      <c r="B6" s="1" t="s">
        <v>308</v>
      </c>
      <c r="C6" s="1" t="s">
        <v>322</v>
      </c>
      <c r="D6" s="1" t="s">
        <v>323</v>
      </c>
      <c r="E6" s="1" t="s">
        <v>248</v>
      </c>
      <c r="F6" s="1" t="s">
        <v>294</v>
      </c>
      <c r="G6" s="1" t="s">
        <v>295</v>
      </c>
      <c r="H6" s="1" t="s">
        <v>296</v>
      </c>
      <c r="I6" s="1" t="s">
        <v>324</v>
      </c>
      <c r="J6" s="1" t="s">
        <v>298</v>
      </c>
      <c r="K6" s="1" t="s">
        <v>324</v>
      </c>
      <c r="L6" s="1" t="s">
        <v>324</v>
      </c>
      <c r="M6" s="1" t="s">
        <v>299</v>
      </c>
      <c r="N6" s="1" t="s">
        <v>299</v>
      </c>
      <c r="O6" s="1" t="s">
        <v>300</v>
      </c>
      <c r="P6" s="1" t="s">
        <v>301</v>
      </c>
      <c r="Q6" s="1" t="s">
        <v>302</v>
      </c>
      <c r="R6" s="1" t="s">
        <v>325</v>
      </c>
      <c r="S6" s="1" t="s">
        <v>304</v>
      </c>
      <c r="T6" s="1" t="s">
        <v>305</v>
      </c>
      <c r="U6" s="1" t="s">
        <v>306</v>
      </c>
      <c r="V6" s="1" t="s">
        <v>307</v>
      </c>
    </row>
    <row r="7" s="1" customFormat="1" spans="1:22">
      <c r="A7" s="3">
        <v>999223638321758</v>
      </c>
      <c r="B7" s="1" t="s">
        <v>326</v>
      </c>
      <c r="C7" s="1" t="s">
        <v>327</v>
      </c>
      <c r="D7" s="1" t="s">
        <v>328</v>
      </c>
      <c r="E7" s="1" t="s">
        <v>109</v>
      </c>
      <c r="F7" s="1" t="s">
        <v>308</v>
      </c>
      <c r="G7" s="1" t="s">
        <v>319</v>
      </c>
      <c r="H7" s="1" t="s">
        <v>296</v>
      </c>
      <c r="I7" s="1" t="s">
        <v>329</v>
      </c>
      <c r="J7" s="1" t="s">
        <v>298</v>
      </c>
      <c r="K7" s="1" t="s">
        <v>329</v>
      </c>
      <c r="L7" s="1" t="s">
        <v>329</v>
      </c>
      <c r="M7" s="1" t="s">
        <v>299</v>
      </c>
      <c r="N7" s="1" t="s">
        <v>299</v>
      </c>
      <c r="O7" s="1" t="s">
        <v>300</v>
      </c>
      <c r="P7" s="1" t="s">
        <v>301</v>
      </c>
      <c r="Q7" s="1" t="s">
        <v>302</v>
      </c>
      <c r="R7" s="1" t="s">
        <v>330</v>
      </c>
      <c r="S7" s="1" t="s">
        <v>304</v>
      </c>
      <c r="T7" s="1" t="s">
        <v>305</v>
      </c>
      <c r="U7" s="1" t="s">
        <v>306</v>
      </c>
      <c r="V7" s="1" t="s">
        <v>307</v>
      </c>
    </row>
    <row r="8" s="1" customFormat="1" spans="1:22">
      <c r="A8" s="3">
        <v>999223637149104</v>
      </c>
      <c r="B8" s="1" t="s">
        <v>326</v>
      </c>
      <c r="C8" s="1" t="s">
        <v>331</v>
      </c>
      <c r="D8" s="1" t="s">
        <v>332</v>
      </c>
      <c r="E8" s="1" t="s">
        <v>212</v>
      </c>
      <c r="F8" s="1" t="s">
        <v>291</v>
      </c>
      <c r="G8" s="1" t="s">
        <v>294</v>
      </c>
      <c r="H8" s="1" t="s">
        <v>296</v>
      </c>
      <c r="I8" s="1" t="s">
        <v>333</v>
      </c>
      <c r="J8" s="1" t="s">
        <v>298</v>
      </c>
      <c r="K8" s="1" t="s">
        <v>333</v>
      </c>
      <c r="L8" s="1" t="s">
        <v>333</v>
      </c>
      <c r="M8" s="1" t="s">
        <v>299</v>
      </c>
      <c r="N8" s="1" t="s">
        <v>299</v>
      </c>
      <c r="O8" s="1" t="s">
        <v>300</v>
      </c>
      <c r="P8" s="1" t="s">
        <v>301</v>
      </c>
      <c r="Q8" s="1" t="s">
        <v>302</v>
      </c>
      <c r="R8" s="1" t="s">
        <v>334</v>
      </c>
      <c r="S8" s="1" t="s">
        <v>304</v>
      </c>
      <c r="T8" s="1" t="s">
        <v>305</v>
      </c>
      <c r="U8" s="1" t="s">
        <v>306</v>
      </c>
      <c r="V8" s="1" t="s">
        <v>307</v>
      </c>
    </row>
    <row r="9" s="1" customFormat="1" spans="1:22">
      <c r="A9" s="3">
        <v>999223629819809</v>
      </c>
      <c r="B9" s="1" t="s">
        <v>326</v>
      </c>
      <c r="C9" s="1" t="s">
        <v>335</v>
      </c>
      <c r="D9" s="1" t="s">
        <v>336</v>
      </c>
      <c r="E9" s="1" t="s">
        <v>337</v>
      </c>
      <c r="F9" s="1" t="s">
        <v>308</v>
      </c>
      <c r="G9" s="1" t="s">
        <v>291</v>
      </c>
      <c r="H9" s="1" t="s">
        <v>296</v>
      </c>
      <c r="I9" s="1" t="s">
        <v>338</v>
      </c>
      <c r="J9" s="1" t="s">
        <v>298</v>
      </c>
      <c r="K9" s="1" t="s">
        <v>338</v>
      </c>
      <c r="L9" s="1" t="s">
        <v>338</v>
      </c>
      <c r="M9" s="1" t="s">
        <v>299</v>
      </c>
      <c r="N9" s="1" t="s">
        <v>299</v>
      </c>
      <c r="O9" s="1" t="s">
        <v>300</v>
      </c>
      <c r="P9" s="1" t="s">
        <v>301</v>
      </c>
      <c r="Q9" s="1" t="s">
        <v>302</v>
      </c>
      <c r="R9" s="1" t="s">
        <v>339</v>
      </c>
      <c r="S9" s="1" t="s">
        <v>304</v>
      </c>
      <c r="T9" s="1" t="s">
        <v>305</v>
      </c>
      <c r="U9" s="1" t="s">
        <v>306</v>
      </c>
      <c r="V9" s="1" t="s">
        <v>307</v>
      </c>
    </row>
    <row r="10" s="1" customFormat="1" spans="1:22">
      <c r="A10" s="3">
        <v>999223620363757</v>
      </c>
      <c r="B10" s="1" t="s">
        <v>340</v>
      </c>
      <c r="C10" s="1" t="s">
        <v>341</v>
      </c>
      <c r="D10" s="1" t="s">
        <v>342</v>
      </c>
      <c r="E10" s="1" t="s">
        <v>63</v>
      </c>
      <c r="F10" s="1" t="s">
        <v>326</v>
      </c>
      <c r="G10" s="1" t="s">
        <v>308</v>
      </c>
      <c r="H10" s="1" t="s">
        <v>296</v>
      </c>
      <c r="I10" s="1" t="s">
        <v>343</v>
      </c>
      <c r="J10" s="1" t="s">
        <v>298</v>
      </c>
      <c r="K10" s="1" t="s">
        <v>343</v>
      </c>
      <c r="L10" s="1" t="s">
        <v>343</v>
      </c>
      <c r="M10" s="1" t="s">
        <v>299</v>
      </c>
      <c r="N10" s="1" t="s">
        <v>299</v>
      </c>
      <c r="O10" s="1" t="s">
        <v>300</v>
      </c>
      <c r="P10" s="1" t="s">
        <v>301</v>
      </c>
      <c r="Q10" s="1" t="s">
        <v>302</v>
      </c>
      <c r="R10" s="1" t="s">
        <v>344</v>
      </c>
      <c r="S10" s="1" t="s">
        <v>304</v>
      </c>
      <c r="T10" s="1" t="s">
        <v>305</v>
      </c>
      <c r="U10" s="1" t="s">
        <v>306</v>
      </c>
      <c r="V10" s="1" t="s">
        <v>307</v>
      </c>
    </row>
    <row r="11" s="1" customFormat="1" spans="1:22">
      <c r="A11" s="3">
        <v>999223611376977</v>
      </c>
      <c r="B11" s="1" t="s">
        <v>340</v>
      </c>
      <c r="C11" s="1" t="s">
        <v>345</v>
      </c>
      <c r="D11" s="1" t="s">
        <v>346</v>
      </c>
      <c r="E11" s="1" t="s">
        <v>173</v>
      </c>
      <c r="F11" s="1" t="s">
        <v>319</v>
      </c>
      <c r="G11" s="1" t="s">
        <v>291</v>
      </c>
      <c r="H11" s="1" t="s">
        <v>296</v>
      </c>
      <c r="I11" s="1" t="s">
        <v>347</v>
      </c>
      <c r="J11" s="1" t="s">
        <v>298</v>
      </c>
      <c r="K11" s="1" t="s">
        <v>347</v>
      </c>
      <c r="L11" s="1" t="s">
        <v>347</v>
      </c>
      <c r="M11" s="1" t="s">
        <v>299</v>
      </c>
      <c r="N11" s="1" t="s">
        <v>299</v>
      </c>
      <c r="O11" s="1" t="s">
        <v>300</v>
      </c>
      <c r="P11" s="1" t="s">
        <v>301</v>
      </c>
      <c r="Q11" s="1" t="s">
        <v>302</v>
      </c>
      <c r="R11" s="1" t="s">
        <v>348</v>
      </c>
      <c r="S11" s="1" t="s">
        <v>304</v>
      </c>
      <c r="T11" s="1" t="s">
        <v>305</v>
      </c>
      <c r="U11" s="1" t="s">
        <v>306</v>
      </c>
      <c r="V11" s="1" t="s">
        <v>307</v>
      </c>
    </row>
    <row r="12" s="1" customFormat="1" spans="1:22">
      <c r="A12" s="3">
        <v>23611075144</v>
      </c>
      <c r="B12" s="1" t="s">
        <v>340</v>
      </c>
      <c r="C12" s="1" t="s">
        <v>349</v>
      </c>
      <c r="D12" s="1" t="s">
        <v>314</v>
      </c>
      <c r="E12" s="1" t="s">
        <v>57</v>
      </c>
      <c r="F12" s="1" t="s">
        <v>326</v>
      </c>
      <c r="G12" s="1" t="s">
        <v>308</v>
      </c>
      <c r="H12" s="1" t="s">
        <v>296</v>
      </c>
      <c r="I12" s="1" t="s">
        <v>350</v>
      </c>
      <c r="J12" s="1" t="s">
        <v>298</v>
      </c>
      <c r="K12" s="1" t="s">
        <v>350</v>
      </c>
      <c r="L12" s="1" t="s">
        <v>350</v>
      </c>
      <c r="M12" s="1" t="s">
        <v>299</v>
      </c>
      <c r="N12" s="1" t="s">
        <v>299</v>
      </c>
      <c r="O12" s="1" t="s">
        <v>300</v>
      </c>
      <c r="P12" s="1" t="s">
        <v>301</v>
      </c>
      <c r="Q12" s="1" t="s">
        <v>302</v>
      </c>
      <c r="R12" s="1" t="s">
        <v>351</v>
      </c>
      <c r="S12" s="1" t="s">
        <v>304</v>
      </c>
      <c r="T12" s="1" t="s">
        <v>305</v>
      </c>
      <c r="U12" s="1" t="s">
        <v>306</v>
      </c>
      <c r="V12" s="1" t="s">
        <v>307</v>
      </c>
    </row>
    <row r="13" s="1" customFormat="1" spans="1:22">
      <c r="A13" s="3">
        <v>999223600653997</v>
      </c>
      <c r="B13" s="1" t="s">
        <v>352</v>
      </c>
      <c r="C13" s="1" t="s">
        <v>353</v>
      </c>
      <c r="D13" s="1" t="s">
        <v>354</v>
      </c>
      <c r="E13" s="1" t="s">
        <v>207</v>
      </c>
      <c r="F13" s="1" t="s">
        <v>291</v>
      </c>
      <c r="G13" s="1" t="s">
        <v>294</v>
      </c>
      <c r="H13" s="1" t="s">
        <v>296</v>
      </c>
      <c r="I13" s="1" t="s">
        <v>355</v>
      </c>
      <c r="J13" s="1" t="s">
        <v>298</v>
      </c>
      <c r="K13" s="1" t="s">
        <v>355</v>
      </c>
      <c r="L13" s="1" t="s">
        <v>355</v>
      </c>
      <c r="M13" s="1" t="s">
        <v>299</v>
      </c>
      <c r="N13" s="1" t="s">
        <v>299</v>
      </c>
      <c r="O13" s="1" t="s">
        <v>300</v>
      </c>
      <c r="P13" s="1" t="s">
        <v>301</v>
      </c>
      <c r="Q13" s="1" t="s">
        <v>302</v>
      </c>
      <c r="R13" s="1" t="s">
        <v>356</v>
      </c>
      <c r="S13" s="1" t="s">
        <v>304</v>
      </c>
      <c r="T13" s="1" t="s">
        <v>305</v>
      </c>
      <c r="U13" s="1" t="s">
        <v>306</v>
      </c>
      <c r="V13" s="1" t="s">
        <v>307</v>
      </c>
    </row>
    <row r="14" s="1" customFormat="1" spans="1:22">
      <c r="A14" s="3">
        <v>999223593412009</v>
      </c>
      <c r="B14" s="1" t="s">
        <v>352</v>
      </c>
      <c r="C14" s="1" t="s">
        <v>357</v>
      </c>
      <c r="D14" s="1" t="s">
        <v>358</v>
      </c>
      <c r="E14" s="1" t="s">
        <v>167</v>
      </c>
      <c r="F14" s="1" t="s">
        <v>319</v>
      </c>
      <c r="G14" s="1" t="s">
        <v>291</v>
      </c>
      <c r="H14" s="1" t="s">
        <v>296</v>
      </c>
      <c r="I14" s="1" t="s">
        <v>359</v>
      </c>
      <c r="J14" s="1" t="s">
        <v>298</v>
      </c>
      <c r="K14" s="1" t="s">
        <v>359</v>
      </c>
      <c r="L14" s="1" t="s">
        <v>359</v>
      </c>
      <c r="M14" s="1" t="s">
        <v>299</v>
      </c>
      <c r="N14" s="1" t="s">
        <v>299</v>
      </c>
      <c r="O14" s="1" t="s">
        <v>300</v>
      </c>
      <c r="P14" s="1" t="s">
        <v>301</v>
      </c>
      <c r="Q14" s="1" t="s">
        <v>302</v>
      </c>
      <c r="R14" s="1" t="s">
        <v>360</v>
      </c>
      <c r="S14" s="1" t="s">
        <v>304</v>
      </c>
      <c r="T14" s="1" t="s">
        <v>305</v>
      </c>
      <c r="U14" s="1" t="s">
        <v>306</v>
      </c>
      <c r="V14" s="1" t="s">
        <v>307</v>
      </c>
    </row>
    <row r="15" s="1" customFormat="1" spans="1:22">
      <c r="A15" s="3">
        <v>999223589588641</v>
      </c>
      <c r="B15" s="1" t="s">
        <v>352</v>
      </c>
      <c r="C15" s="1" t="s">
        <v>361</v>
      </c>
      <c r="D15" s="1" t="s">
        <v>362</v>
      </c>
      <c r="E15" s="1" t="s">
        <v>161</v>
      </c>
      <c r="F15" s="1" t="s">
        <v>319</v>
      </c>
      <c r="G15" s="1" t="s">
        <v>291</v>
      </c>
      <c r="H15" s="1" t="s">
        <v>296</v>
      </c>
      <c r="I15" s="1" t="s">
        <v>363</v>
      </c>
      <c r="J15" s="1" t="s">
        <v>298</v>
      </c>
      <c r="K15" s="1" t="s">
        <v>363</v>
      </c>
      <c r="L15" s="1" t="s">
        <v>363</v>
      </c>
      <c r="M15" s="1" t="s">
        <v>299</v>
      </c>
      <c r="N15" s="1" t="s">
        <v>299</v>
      </c>
      <c r="O15" s="1" t="s">
        <v>300</v>
      </c>
      <c r="P15" s="1" t="s">
        <v>301</v>
      </c>
      <c r="Q15" s="1" t="s">
        <v>302</v>
      </c>
      <c r="R15" s="1" t="s">
        <v>364</v>
      </c>
      <c r="S15" s="1" t="s">
        <v>304</v>
      </c>
      <c r="T15" s="1" t="s">
        <v>305</v>
      </c>
      <c r="U15" s="1" t="s">
        <v>306</v>
      </c>
      <c r="V15" s="1" t="s">
        <v>307</v>
      </c>
    </row>
    <row r="16" s="1" customFormat="1" spans="1:22">
      <c r="A16" s="3">
        <v>999223587941776</v>
      </c>
      <c r="B16" s="1" t="s">
        <v>352</v>
      </c>
      <c r="C16" s="1" t="s">
        <v>365</v>
      </c>
      <c r="D16" s="1" t="s">
        <v>366</v>
      </c>
      <c r="E16" s="1" t="s">
        <v>242</v>
      </c>
      <c r="F16" s="1" t="s">
        <v>308</v>
      </c>
      <c r="G16" s="1" t="s">
        <v>295</v>
      </c>
      <c r="H16" s="1" t="s">
        <v>296</v>
      </c>
      <c r="I16" s="1" t="s">
        <v>367</v>
      </c>
      <c r="J16" s="1" t="s">
        <v>298</v>
      </c>
      <c r="K16" s="1" t="s">
        <v>367</v>
      </c>
      <c r="L16" s="1" t="s">
        <v>367</v>
      </c>
      <c r="M16" s="1" t="s">
        <v>299</v>
      </c>
      <c r="N16" s="1" t="s">
        <v>299</v>
      </c>
      <c r="O16" s="1" t="s">
        <v>300</v>
      </c>
      <c r="P16" s="1" t="s">
        <v>301</v>
      </c>
      <c r="Q16" s="1" t="s">
        <v>302</v>
      </c>
      <c r="R16" s="1" t="s">
        <v>368</v>
      </c>
      <c r="S16" s="1" t="s">
        <v>304</v>
      </c>
      <c r="T16" s="1" t="s">
        <v>305</v>
      </c>
      <c r="U16" s="1" t="s">
        <v>306</v>
      </c>
      <c r="V16" s="1" t="s">
        <v>307</v>
      </c>
    </row>
    <row r="17" s="1" customFormat="1" spans="1:22">
      <c r="A17" s="3">
        <v>999223587157788</v>
      </c>
      <c r="B17" s="1" t="s">
        <v>369</v>
      </c>
      <c r="C17" s="1" t="s">
        <v>370</v>
      </c>
      <c r="D17" s="1" t="s">
        <v>371</v>
      </c>
      <c r="E17" s="1" t="s">
        <v>96</v>
      </c>
      <c r="F17" s="1" t="s">
        <v>308</v>
      </c>
      <c r="G17" s="1" t="s">
        <v>319</v>
      </c>
      <c r="H17" s="1" t="s">
        <v>296</v>
      </c>
      <c r="I17" s="1" t="s">
        <v>372</v>
      </c>
      <c r="J17" s="1" t="s">
        <v>298</v>
      </c>
      <c r="K17" s="1" t="s">
        <v>372</v>
      </c>
      <c r="L17" s="1" t="s">
        <v>372</v>
      </c>
      <c r="M17" s="1" t="s">
        <v>299</v>
      </c>
      <c r="N17" s="1" t="s">
        <v>299</v>
      </c>
      <c r="O17" s="1" t="s">
        <v>300</v>
      </c>
      <c r="P17" s="1" t="s">
        <v>301</v>
      </c>
      <c r="Q17" s="1" t="s">
        <v>302</v>
      </c>
      <c r="R17" s="1" t="s">
        <v>373</v>
      </c>
      <c r="S17" s="1" t="s">
        <v>304</v>
      </c>
      <c r="T17" s="1" t="s">
        <v>305</v>
      </c>
      <c r="U17" s="1" t="s">
        <v>306</v>
      </c>
      <c r="V17" s="1" t="s">
        <v>307</v>
      </c>
    </row>
    <row r="18" s="1" customFormat="1" spans="1:22">
      <c r="A18" s="3">
        <v>999223583749079</v>
      </c>
      <c r="B18" s="1" t="s">
        <v>369</v>
      </c>
      <c r="C18" s="1" t="s">
        <v>374</v>
      </c>
      <c r="D18" s="1" t="s">
        <v>375</v>
      </c>
      <c r="E18" s="1" t="s">
        <v>155</v>
      </c>
      <c r="F18" s="1" t="s">
        <v>326</v>
      </c>
      <c r="G18" s="1" t="s">
        <v>291</v>
      </c>
      <c r="H18" s="1" t="s">
        <v>296</v>
      </c>
      <c r="I18" s="1" t="s">
        <v>376</v>
      </c>
      <c r="J18" s="1" t="s">
        <v>298</v>
      </c>
      <c r="K18" s="1" t="s">
        <v>376</v>
      </c>
      <c r="L18" s="1" t="s">
        <v>376</v>
      </c>
      <c r="M18" s="1" t="s">
        <v>299</v>
      </c>
      <c r="N18" s="1" t="s">
        <v>299</v>
      </c>
      <c r="O18" s="1" t="s">
        <v>300</v>
      </c>
      <c r="P18" s="1" t="s">
        <v>301</v>
      </c>
      <c r="Q18" s="1" t="s">
        <v>302</v>
      </c>
      <c r="R18" s="1" t="s">
        <v>377</v>
      </c>
      <c r="S18" s="1" t="s">
        <v>304</v>
      </c>
      <c r="T18" s="1" t="s">
        <v>305</v>
      </c>
      <c r="U18" s="1" t="s">
        <v>306</v>
      </c>
      <c r="V18" s="1" t="s">
        <v>307</v>
      </c>
    </row>
    <row r="19" s="1" customFormat="1" spans="1:22">
      <c r="A19" s="3">
        <v>999223582799656</v>
      </c>
      <c r="B19" s="1" t="s">
        <v>369</v>
      </c>
      <c r="C19" s="1" t="s">
        <v>378</v>
      </c>
      <c r="D19" s="1" t="s">
        <v>379</v>
      </c>
      <c r="E19" s="1" t="s">
        <v>91</v>
      </c>
      <c r="F19" s="1" t="s">
        <v>308</v>
      </c>
      <c r="G19" s="1" t="s">
        <v>319</v>
      </c>
      <c r="H19" s="1" t="s">
        <v>296</v>
      </c>
      <c r="I19" s="1" t="s">
        <v>380</v>
      </c>
      <c r="J19" s="1" t="s">
        <v>298</v>
      </c>
      <c r="K19" s="1" t="s">
        <v>380</v>
      </c>
      <c r="L19" s="1" t="s">
        <v>380</v>
      </c>
      <c r="M19" s="1" t="s">
        <v>299</v>
      </c>
      <c r="N19" s="1" t="s">
        <v>299</v>
      </c>
      <c r="O19" s="1" t="s">
        <v>300</v>
      </c>
      <c r="P19" s="1" t="s">
        <v>301</v>
      </c>
      <c r="Q19" s="1" t="s">
        <v>302</v>
      </c>
      <c r="R19" s="1" t="s">
        <v>381</v>
      </c>
      <c r="S19" s="1" t="s">
        <v>304</v>
      </c>
      <c r="T19" s="1" t="s">
        <v>305</v>
      </c>
      <c r="U19" s="1" t="s">
        <v>306</v>
      </c>
      <c r="V19" s="1" t="s">
        <v>307</v>
      </c>
    </row>
    <row r="20" s="1" customFormat="1" spans="1:22">
      <c r="A20" s="3">
        <v>999223562659447</v>
      </c>
      <c r="B20" s="1" t="s">
        <v>382</v>
      </c>
      <c r="C20" s="1" t="s">
        <v>383</v>
      </c>
      <c r="D20" s="1" t="s">
        <v>384</v>
      </c>
      <c r="E20" s="1" t="s">
        <v>202</v>
      </c>
      <c r="F20" s="1" t="s">
        <v>319</v>
      </c>
      <c r="G20" s="1" t="s">
        <v>294</v>
      </c>
      <c r="H20" s="1" t="s">
        <v>296</v>
      </c>
      <c r="I20" s="1" t="s">
        <v>385</v>
      </c>
      <c r="J20" s="1" t="s">
        <v>298</v>
      </c>
      <c r="K20" s="1" t="s">
        <v>385</v>
      </c>
      <c r="L20" s="1" t="s">
        <v>385</v>
      </c>
      <c r="M20" s="1" t="s">
        <v>299</v>
      </c>
      <c r="N20" s="1" t="s">
        <v>299</v>
      </c>
      <c r="O20" s="1" t="s">
        <v>300</v>
      </c>
      <c r="P20" s="1" t="s">
        <v>301</v>
      </c>
      <c r="Q20" s="1" t="s">
        <v>302</v>
      </c>
      <c r="R20" s="1" t="s">
        <v>386</v>
      </c>
      <c r="S20" s="1" t="s">
        <v>304</v>
      </c>
      <c r="T20" s="1" t="s">
        <v>305</v>
      </c>
      <c r="U20" s="1" t="s">
        <v>306</v>
      </c>
      <c r="V20" s="1" t="s">
        <v>307</v>
      </c>
    </row>
    <row r="21" s="1" customFormat="1" spans="1:22">
      <c r="A21" s="3">
        <v>999223556577473</v>
      </c>
      <c r="B21" s="1" t="s">
        <v>387</v>
      </c>
      <c r="C21" s="1" t="s">
        <v>388</v>
      </c>
      <c r="D21" s="1" t="s">
        <v>389</v>
      </c>
      <c r="E21" s="1" t="s">
        <v>150</v>
      </c>
      <c r="F21" s="1" t="s">
        <v>319</v>
      </c>
      <c r="G21" s="1" t="s">
        <v>291</v>
      </c>
      <c r="H21" s="1" t="s">
        <v>296</v>
      </c>
      <c r="I21" s="1" t="s">
        <v>390</v>
      </c>
      <c r="J21" s="1" t="s">
        <v>298</v>
      </c>
      <c r="K21" s="1" t="s">
        <v>390</v>
      </c>
      <c r="L21" s="1" t="s">
        <v>390</v>
      </c>
      <c r="M21" s="1" t="s">
        <v>299</v>
      </c>
      <c r="N21" s="1" t="s">
        <v>299</v>
      </c>
      <c r="O21" s="1" t="s">
        <v>300</v>
      </c>
      <c r="P21" s="1" t="s">
        <v>301</v>
      </c>
      <c r="Q21" s="1" t="s">
        <v>302</v>
      </c>
      <c r="R21" s="1" t="s">
        <v>391</v>
      </c>
      <c r="S21" s="1" t="s">
        <v>304</v>
      </c>
      <c r="T21" s="1" t="s">
        <v>305</v>
      </c>
      <c r="U21" s="1" t="s">
        <v>306</v>
      </c>
      <c r="V21" s="1" t="s">
        <v>307</v>
      </c>
    </row>
    <row r="22" s="1" customFormat="1" spans="1:22">
      <c r="A22" s="3">
        <v>999223528301872</v>
      </c>
      <c r="B22" s="1" t="s">
        <v>392</v>
      </c>
      <c r="C22" s="1" t="s">
        <v>393</v>
      </c>
      <c r="D22" s="1" t="s">
        <v>394</v>
      </c>
      <c r="E22" s="1" t="s">
        <v>145</v>
      </c>
      <c r="F22" s="1" t="s">
        <v>319</v>
      </c>
      <c r="G22" s="1" t="s">
        <v>291</v>
      </c>
      <c r="H22" s="1" t="s">
        <v>296</v>
      </c>
      <c r="I22" s="1" t="s">
        <v>395</v>
      </c>
      <c r="J22" s="1" t="s">
        <v>298</v>
      </c>
      <c r="K22" s="1" t="s">
        <v>395</v>
      </c>
      <c r="L22" s="1" t="s">
        <v>395</v>
      </c>
      <c r="M22" s="1" t="s">
        <v>299</v>
      </c>
      <c r="N22" s="1" t="s">
        <v>299</v>
      </c>
      <c r="O22" s="1" t="s">
        <v>300</v>
      </c>
      <c r="P22" s="1" t="s">
        <v>301</v>
      </c>
      <c r="Q22" s="1" t="s">
        <v>302</v>
      </c>
      <c r="R22" s="1" t="s">
        <v>396</v>
      </c>
      <c r="S22" s="1" t="s">
        <v>304</v>
      </c>
      <c r="T22" s="1" t="s">
        <v>305</v>
      </c>
      <c r="U22" s="1" t="s">
        <v>306</v>
      </c>
      <c r="V22" s="1" t="s">
        <v>307</v>
      </c>
    </row>
    <row r="23" s="1" customFormat="1" spans="1:22">
      <c r="A23" s="3">
        <v>999223518723823</v>
      </c>
      <c r="B23" s="1" t="s">
        <v>397</v>
      </c>
      <c r="C23" s="1" t="s">
        <v>398</v>
      </c>
      <c r="D23" s="1" t="s">
        <v>399</v>
      </c>
      <c r="E23" s="1" t="s">
        <v>140</v>
      </c>
      <c r="F23" s="1" t="s">
        <v>319</v>
      </c>
      <c r="G23" s="1" t="s">
        <v>291</v>
      </c>
      <c r="H23" s="1" t="s">
        <v>296</v>
      </c>
      <c r="I23" s="1" t="s">
        <v>400</v>
      </c>
      <c r="J23" s="1" t="s">
        <v>298</v>
      </c>
      <c r="K23" s="1" t="s">
        <v>400</v>
      </c>
      <c r="L23" s="1" t="s">
        <v>400</v>
      </c>
      <c r="M23" s="1" t="s">
        <v>299</v>
      </c>
      <c r="N23" s="1" t="s">
        <v>299</v>
      </c>
      <c r="O23" s="1" t="s">
        <v>300</v>
      </c>
      <c r="P23" s="1" t="s">
        <v>301</v>
      </c>
      <c r="Q23" s="1" t="s">
        <v>302</v>
      </c>
      <c r="R23" s="1" t="s">
        <v>401</v>
      </c>
      <c r="S23" s="1" t="s">
        <v>304</v>
      </c>
      <c r="T23" s="1" t="s">
        <v>305</v>
      </c>
      <c r="U23" s="1" t="s">
        <v>306</v>
      </c>
      <c r="V23" s="1" t="s">
        <v>307</v>
      </c>
    </row>
    <row r="24" s="1" customFormat="1" spans="1:22">
      <c r="A24" s="3">
        <v>999223518070597</v>
      </c>
      <c r="B24" s="1" t="s">
        <v>397</v>
      </c>
      <c r="C24" s="1" t="s">
        <v>402</v>
      </c>
      <c r="D24" s="1" t="s">
        <v>399</v>
      </c>
      <c r="E24" s="1" t="s">
        <v>136</v>
      </c>
      <c r="F24" s="1" t="s">
        <v>319</v>
      </c>
      <c r="G24" s="1" t="s">
        <v>291</v>
      </c>
      <c r="H24" s="1" t="s">
        <v>296</v>
      </c>
      <c r="I24" s="1" t="s">
        <v>400</v>
      </c>
      <c r="J24" s="1" t="s">
        <v>298</v>
      </c>
      <c r="K24" s="1" t="s">
        <v>400</v>
      </c>
      <c r="L24" s="1" t="s">
        <v>400</v>
      </c>
      <c r="M24" s="1" t="s">
        <v>299</v>
      </c>
      <c r="N24" s="1" t="s">
        <v>299</v>
      </c>
      <c r="O24" s="1" t="s">
        <v>300</v>
      </c>
      <c r="P24" s="1" t="s">
        <v>301</v>
      </c>
      <c r="Q24" s="1" t="s">
        <v>302</v>
      </c>
      <c r="R24" s="1" t="s">
        <v>403</v>
      </c>
      <c r="S24" s="1" t="s">
        <v>304</v>
      </c>
      <c r="T24" s="1" t="s">
        <v>305</v>
      </c>
      <c r="U24" s="1" t="s">
        <v>306</v>
      </c>
      <c r="V24" s="1" t="s">
        <v>307</v>
      </c>
    </row>
    <row r="25" s="1" customFormat="1" spans="1:22">
      <c r="A25" s="3">
        <v>999223517993785</v>
      </c>
      <c r="B25" s="1" t="s">
        <v>397</v>
      </c>
      <c r="C25" s="1" t="s">
        <v>404</v>
      </c>
      <c r="D25" s="1" t="s">
        <v>405</v>
      </c>
      <c r="E25" s="1" t="s">
        <v>131</v>
      </c>
      <c r="F25" s="1" t="s">
        <v>319</v>
      </c>
      <c r="G25" s="1" t="s">
        <v>291</v>
      </c>
      <c r="H25" s="1" t="s">
        <v>296</v>
      </c>
      <c r="I25" s="1" t="s">
        <v>406</v>
      </c>
      <c r="J25" s="1" t="s">
        <v>298</v>
      </c>
      <c r="K25" s="1" t="s">
        <v>406</v>
      </c>
      <c r="L25" s="1" t="s">
        <v>406</v>
      </c>
      <c r="M25" s="1" t="s">
        <v>299</v>
      </c>
      <c r="N25" s="1" t="s">
        <v>299</v>
      </c>
      <c r="O25" s="1" t="s">
        <v>300</v>
      </c>
      <c r="P25" s="1" t="s">
        <v>301</v>
      </c>
      <c r="Q25" s="1" t="s">
        <v>302</v>
      </c>
      <c r="R25" s="1" t="s">
        <v>407</v>
      </c>
      <c r="S25" s="1" t="s">
        <v>304</v>
      </c>
      <c r="T25" s="1" t="s">
        <v>305</v>
      </c>
      <c r="U25" s="1" t="s">
        <v>306</v>
      </c>
      <c r="V25" s="1" t="s">
        <v>307</v>
      </c>
    </row>
    <row r="26" s="1" customFormat="1" spans="1:22">
      <c r="A26" s="3">
        <v>999223497790144</v>
      </c>
      <c r="B26" s="1" t="s">
        <v>408</v>
      </c>
      <c r="C26" s="1" t="s">
        <v>409</v>
      </c>
      <c r="D26" s="1" t="s">
        <v>410</v>
      </c>
      <c r="E26" s="1" t="s">
        <v>264</v>
      </c>
      <c r="F26" s="1" t="s">
        <v>319</v>
      </c>
      <c r="G26" s="1" t="s">
        <v>411</v>
      </c>
      <c r="H26" s="1" t="s">
        <v>296</v>
      </c>
      <c r="I26" s="1" t="s">
        <v>412</v>
      </c>
      <c r="J26" s="1" t="s">
        <v>298</v>
      </c>
      <c r="K26" s="1" t="s">
        <v>412</v>
      </c>
      <c r="L26" s="1" t="s">
        <v>412</v>
      </c>
      <c r="M26" s="1" t="s">
        <v>299</v>
      </c>
      <c r="N26" s="1" t="s">
        <v>299</v>
      </c>
      <c r="O26" s="1" t="s">
        <v>300</v>
      </c>
      <c r="P26" s="1" t="s">
        <v>301</v>
      </c>
      <c r="Q26" s="1" t="s">
        <v>302</v>
      </c>
      <c r="R26" s="1" t="s">
        <v>413</v>
      </c>
      <c r="S26" s="1" t="s">
        <v>304</v>
      </c>
      <c r="T26" s="1" t="s">
        <v>305</v>
      </c>
      <c r="U26" s="1" t="s">
        <v>306</v>
      </c>
      <c r="V26" s="1" t="s">
        <v>307</v>
      </c>
    </row>
    <row r="27" s="1" customFormat="1" spans="1:22">
      <c r="A27" s="3">
        <v>999223489746651</v>
      </c>
      <c r="B27" s="1" t="s">
        <v>414</v>
      </c>
      <c r="C27" s="1" t="s">
        <v>415</v>
      </c>
      <c r="D27" s="1" t="s">
        <v>416</v>
      </c>
      <c r="E27" s="1" t="s">
        <v>86</v>
      </c>
      <c r="F27" s="1" t="s">
        <v>340</v>
      </c>
      <c r="G27" s="1" t="s">
        <v>319</v>
      </c>
      <c r="H27" s="1" t="s">
        <v>296</v>
      </c>
      <c r="I27" s="1" t="s">
        <v>417</v>
      </c>
      <c r="J27" s="1" t="s">
        <v>298</v>
      </c>
      <c r="K27" s="1" t="s">
        <v>417</v>
      </c>
      <c r="L27" s="1" t="s">
        <v>417</v>
      </c>
      <c r="M27" s="1" t="s">
        <v>299</v>
      </c>
      <c r="N27" s="1" t="s">
        <v>299</v>
      </c>
      <c r="O27" s="1" t="s">
        <v>300</v>
      </c>
      <c r="P27" s="1" t="s">
        <v>301</v>
      </c>
      <c r="Q27" s="1" t="s">
        <v>302</v>
      </c>
      <c r="R27" s="1" t="s">
        <v>418</v>
      </c>
      <c r="S27" s="1" t="s">
        <v>304</v>
      </c>
      <c r="T27" s="1" t="s">
        <v>305</v>
      </c>
      <c r="U27" s="1" t="s">
        <v>306</v>
      </c>
      <c r="V27" s="1" t="s">
        <v>307</v>
      </c>
    </row>
    <row r="28" s="1" customFormat="1" spans="1:22">
      <c r="A28" s="3">
        <v>999223476942751</v>
      </c>
      <c r="B28" s="1" t="s">
        <v>414</v>
      </c>
      <c r="C28" s="1" t="s">
        <v>419</v>
      </c>
      <c r="D28" s="1" t="s">
        <v>420</v>
      </c>
      <c r="E28" s="1" t="s">
        <v>80</v>
      </c>
      <c r="F28" s="1" t="s">
        <v>308</v>
      </c>
      <c r="G28" s="1" t="s">
        <v>319</v>
      </c>
      <c r="H28" s="1" t="s">
        <v>296</v>
      </c>
      <c r="I28" s="1" t="s">
        <v>421</v>
      </c>
      <c r="J28" s="1" t="s">
        <v>298</v>
      </c>
      <c r="K28" s="1" t="s">
        <v>421</v>
      </c>
      <c r="L28" s="1" t="s">
        <v>421</v>
      </c>
      <c r="M28" s="1" t="s">
        <v>299</v>
      </c>
      <c r="N28" s="1" t="s">
        <v>299</v>
      </c>
      <c r="O28" s="1" t="s">
        <v>300</v>
      </c>
      <c r="P28" s="1" t="s">
        <v>301</v>
      </c>
      <c r="Q28" s="1" t="s">
        <v>302</v>
      </c>
      <c r="R28" s="1" t="s">
        <v>422</v>
      </c>
      <c r="S28" s="1" t="s">
        <v>304</v>
      </c>
      <c r="T28" s="1" t="s">
        <v>305</v>
      </c>
      <c r="U28" s="1" t="s">
        <v>306</v>
      </c>
      <c r="V28" s="1" t="s">
        <v>307</v>
      </c>
    </row>
    <row r="29" s="1" customFormat="1" spans="1:22">
      <c r="A29" s="3">
        <v>999223468537249</v>
      </c>
      <c r="B29" s="1" t="s">
        <v>423</v>
      </c>
      <c r="C29" s="1" t="s">
        <v>424</v>
      </c>
      <c r="D29" s="1" t="s">
        <v>425</v>
      </c>
      <c r="E29" s="1" t="s">
        <v>197</v>
      </c>
      <c r="F29" s="1" t="s">
        <v>319</v>
      </c>
      <c r="G29" s="1" t="s">
        <v>294</v>
      </c>
      <c r="H29" s="1" t="s">
        <v>296</v>
      </c>
      <c r="I29" s="1" t="s">
        <v>426</v>
      </c>
      <c r="J29" s="1" t="s">
        <v>298</v>
      </c>
      <c r="K29" s="1" t="s">
        <v>426</v>
      </c>
      <c r="L29" s="1" t="s">
        <v>426</v>
      </c>
      <c r="M29" s="1" t="s">
        <v>299</v>
      </c>
      <c r="N29" s="1" t="s">
        <v>299</v>
      </c>
      <c r="O29" s="1" t="s">
        <v>300</v>
      </c>
      <c r="P29" s="1" t="s">
        <v>301</v>
      </c>
      <c r="Q29" s="1" t="s">
        <v>302</v>
      </c>
      <c r="R29" s="1" t="s">
        <v>427</v>
      </c>
      <c r="S29" s="1" t="s">
        <v>304</v>
      </c>
      <c r="T29" s="1" t="s">
        <v>305</v>
      </c>
      <c r="U29" s="1" t="s">
        <v>306</v>
      </c>
      <c r="V29" s="1" t="s">
        <v>307</v>
      </c>
    </row>
    <row r="30" s="1" customFormat="1" spans="1:22">
      <c r="A30" s="3">
        <v>999223462094040</v>
      </c>
      <c r="B30" s="1" t="s">
        <v>423</v>
      </c>
      <c r="C30" s="1" t="s">
        <v>428</v>
      </c>
      <c r="D30" s="1" t="s">
        <v>314</v>
      </c>
      <c r="E30" s="1" t="s">
        <v>52</v>
      </c>
      <c r="F30" s="1" t="s">
        <v>326</v>
      </c>
      <c r="G30" s="1" t="s">
        <v>308</v>
      </c>
      <c r="H30" s="1" t="s">
        <v>296</v>
      </c>
      <c r="I30" s="1" t="s">
        <v>429</v>
      </c>
      <c r="J30" s="1" t="s">
        <v>298</v>
      </c>
      <c r="K30" s="1" t="s">
        <v>429</v>
      </c>
      <c r="L30" s="1" t="s">
        <v>429</v>
      </c>
      <c r="M30" s="1" t="s">
        <v>299</v>
      </c>
      <c r="N30" s="1" t="s">
        <v>299</v>
      </c>
      <c r="O30" s="1" t="s">
        <v>300</v>
      </c>
      <c r="P30" s="1" t="s">
        <v>301</v>
      </c>
      <c r="Q30" s="1" t="s">
        <v>302</v>
      </c>
      <c r="R30" s="1" t="s">
        <v>430</v>
      </c>
      <c r="S30" s="1" t="s">
        <v>304</v>
      </c>
      <c r="T30" s="1" t="s">
        <v>305</v>
      </c>
      <c r="U30" s="1" t="s">
        <v>306</v>
      </c>
      <c r="V30" s="1" t="s">
        <v>307</v>
      </c>
    </row>
    <row r="31" s="1" customFormat="1" spans="1:22">
      <c r="A31" s="3">
        <v>999223461057695</v>
      </c>
      <c r="B31" s="1" t="s">
        <v>431</v>
      </c>
      <c r="C31" s="1" t="s">
        <v>432</v>
      </c>
      <c r="D31" s="1" t="s">
        <v>433</v>
      </c>
      <c r="E31" s="1" t="s">
        <v>191</v>
      </c>
      <c r="F31" s="1" t="s">
        <v>291</v>
      </c>
      <c r="G31" s="1" t="s">
        <v>294</v>
      </c>
      <c r="H31" s="1" t="s">
        <v>296</v>
      </c>
      <c r="I31" s="1" t="s">
        <v>434</v>
      </c>
      <c r="J31" s="1" t="s">
        <v>298</v>
      </c>
      <c r="K31" s="1" t="s">
        <v>434</v>
      </c>
      <c r="L31" s="1" t="s">
        <v>434</v>
      </c>
      <c r="M31" s="1" t="s">
        <v>299</v>
      </c>
      <c r="N31" s="1" t="s">
        <v>299</v>
      </c>
      <c r="O31" s="1" t="s">
        <v>300</v>
      </c>
      <c r="P31" s="1" t="s">
        <v>301</v>
      </c>
      <c r="Q31" s="1" t="s">
        <v>302</v>
      </c>
      <c r="R31" s="1" t="s">
        <v>435</v>
      </c>
      <c r="S31" s="1" t="s">
        <v>304</v>
      </c>
      <c r="T31" s="1" t="s">
        <v>305</v>
      </c>
      <c r="U31" s="1" t="s">
        <v>306</v>
      </c>
      <c r="V31" s="1" t="s">
        <v>307</v>
      </c>
    </row>
    <row r="32" s="1" customFormat="1" spans="1:22">
      <c r="A32" s="3">
        <v>999223453064079</v>
      </c>
      <c r="B32" s="1" t="s">
        <v>431</v>
      </c>
      <c r="C32" s="1" t="s">
        <v>436</v>
      </c>
      <c r="D32" s="1" t="s">
        <v>437</v>
      </c>
      <c r="E32" s="1" t="s">
        <v>126</v>
      </c>
      <c r="F32" s="1" t="s">
        <v>319</v>
      </c>
      <c r="G32" s="1" t="s">
        <v>291</v>
      </c>
      <c r="H32" s="1" t="s">
        <v>296</v>
      </c>
      <c r="I32" s="1" t="s">
        <v>438</v>
      </c>
      <c r="J32" s="1" t="s">
        <v>298</v>
      </c>
      <c r="K32" s="1" t="s">
        <v>438</v>
      </c>
      <c r="L32" s="1" t="s">
        <v>438</v>
      </c>
      <c r="M32" s="1" t="s">
        <v>299</v>
      </c>
      <c r="N32" s="1" t="s">
        <v>299</v>
      </c>
      <c r="O32" s="1" t="s">
        <v>300</v>
      </c>
      <c r="P32" s="1" t="s">
        <v>301</v>
      </c>
      <c r="Q32" s="1" t="s">
        <v>302</v>
      </c>
      <c r="R32" s="1" t="s">
        <v>439</v>
      </c>
      <c r="S32" s="1" t="s">
        <v>304</v>
      </c>
      <c r="T32" s="1" t="s">
        <v>305</v>
      </c>
      <c r="U32" s="1" t="s">
        <v>306</v>
      </c>
      <c r="V32" s="1" t="s">
        <v>307</v>
      </c>
    </row>
    <row r="33" s="1" customFormat="1" spans="1:22">
      <c r="A33" s="3">
        <v>999223446187328</v>
      </c>
      <c r="B33" s="1" t="s">
        <v>440</v>
      </c>
      <c r="C33" s="1" t="s">
        <v>441</v>
      </c>
      <c r="D33" s="1" t="s">
        <v>442</v>
      </c>
      <c r="E33" s="1" t="s">
        <v>120</v>
      </c>
      <c r="F33" s="1" t="s">
        <v>319</v>
      </c>
      <c r="G33" s="1" t="s">
        <v>291</v>
      </c>
      <c r="H33" s="1" t="s">
        <v>296</v>
      </c>
      <c r="I33" s="1" t="s">
        <v>443</v>
      </c>
      <c r="J33" s="1" t="s">
        <v>298</v>
      </c>
      <c r="K33" s="1" t="s">
        <v>443</v>
      </c>
      <c r="L33" s="1" t="s">
        <v>443</v>
      </c>
      <c r="M33" s="1" t="s">
        <v>299</v>
      </c>
      <c r="N33" s="1" t="s">
        <v>299</v>
      </c>
      <c r="O33" s="1" t="s">
        <v>300</v>
      </c>
      <c r="P33" s="1" t="s">
        <v>301</v>
      </c>
      <c r="Q33" s="1" t="s">
        <v>302</v>
      </c>
      <c r="R33" s="1" t="s">
        <v>444</v>
      </c>
      <c r="S33" s="1" t="s">
        <v>304</v>
      </c>
      <c r="T33" s="1" t="s">
        <v>305</v>
      </c>
      <c r="U33" s="1" t="s">
        <v>306</v>
      </c>
      <c r="V33" s="1" t="s">
        <v>307</v>
      </c>
    </row>
    <row r="34" s="1" customFormat="1" spans="1:22">
      <c r="A34" s="3">
        <v>999223428387937</v>
      </c>
      <c r="B34" s="1" t="s">
        <v>445</v>
      </c>
      <c r="C34" s="1" t="s">
        <v>446</v>
      </c>
      <c r="D34" s="1" t="s">
        <v>447</v>
      </c>
      <c r="E34" s="1" t="s">
        <v>46</v>
      </c>
      <c r="F34" s="1" t="s">
        <v>340</v>
      </c>
      <c r="G34" s="1" t="s">
        <v>308</v>
      </c>
      <c r="H34" s="1" t="s">
        <v>296</v>
      </c>
      <c r="I34" s="1" t="s">
        <v>448</v>
      </c>
      <c r="J34" s="1" t="s">
        <v>298</v>
      </c>
      <c r="K34" s="1" t="s">
        <v>448</v>
      </c>
      <c r="L34" s="1" t="s">
        <v>448</v>
      </c>
      <c r="M34" s="1" t="s">
        <v>299</v>
      </c>
      <c r="N34" s="1" t="s">
        <v>299</v>
      </c>
      <c r="O34" s="1" t="s">
        <v>300</v>
      </c>
      <c r="P34" s="1" t="s">
        <v>301</v>
      </c>
      <c r="Q34" s="1" t="s">
        <v>302</v>
      </c>
      <c r="R34" s="1" t="s">
        <v>449</v>
      </c>
      <c r="S34" s="1" t="s">
        <v>304</v>
      </c>
      <c r="T34" s="1" t="s">
        <v>305</v>
      </c>
      <c r="U34" s="1" t="s">
        <v>306</v>
      </c>
      <c r="V34" s="1" t="s">
        <v>307</v>
      </c>
    </row>
    <row r="35" s="1" customFormat="1" spans="1:22">
      <c r="A35" s="3">
        <v>999223425116941</v>
      </c>
      <c r="B35" s="1" t="s">
        <v>445</v>
      </c>
      <c r="C35" s="1" t="s">
        <v>450</v>
      </c>
      <c r="D35" s="1" t="s">
        <v>451</v>
      </c>
      <c r="E35" s="1" t="s">
        <v>69</v>
      </c>
      <c r="F35" s="1" t="s">
        <v>308</v>
      </c>
      <c r="G35" s="1" t="s">
        <v>319</v>
      </c>
      <c r="H35" s="1" t="s">
        <v>296</v>
      </c>
      <c r="I35" s="1" t="s">
        <v>452</v>
      </c>
      <c r="J35" s="1" t="s">
        <v>298</v>
      </c>
      <c r="K35" s="1" t="s">
        <v>452</v>
      </c>
      <c r="L35" s="1" t="s">
        <v>452</v>
      </c>
      <c r="M35" s="1" t="s">
        <v>299</v>
      </c>
      <c r="N35" s="1" t="s">
        <v>299</v>
      </c>
      <c r="O35" s="1" t="s">
        <v>300</v>
      </c>
      <c r="P35" s="1" t="s">
        <v>301</v>
      </c>
      <c r="Q35" s="1" t="s">
        <v>302</v>
      </c>
      <c r="R35" s="1" t="s">
        <v>453</v>
      </c>
      <c r="S35" s="1" t="s">
        <v>304</v>
      </c>
      <c r="T35" s="1" t="s">
        <v>305</v>
      </c>
      <c r="U35" s="1" t="s">
        <v>306</v>
      </c>
      <c r="V35" s="1" t="s">
        <v>307</v>
      </c>
    </row>
    <row r="36" s="1" customFormat="1" spans="1:22">
      <c r="A36" s="3">
        <v>999223394189753</v>
      </c>
      <c r="B36" s="1" t="s">
        <v>454</v>
      </c>
      <c r="C36" s="1" t="s">
        <v>455</v>
      </c>
      <c r="D36" s="1" t="s">
        <v>456</v>
      </c>
      <c r="E36" s="1" t="s">
        <v>40</v>
      </c>
      <c r="F36" s="1" t="s">
        <v>326</v>
      </c>
      <c r="G36" s="1" t="s">
        <v>308</v>
      </c>
      <c r="H36" s="1" t="s">
        <v>296</v>
      </c>
      <c r="I36" s="1" t="s">
        <v>457</v>
      </c>
      <c r="J36" s="1" t="s">
        <v>298</v>
      </c>
      <c r="K36" s="1" t="s">
        <v>457</v>
      </c>
      <c r="L36" s="1" t="s">
        <v>457</v>
      </c>
      <c r="M36" s="1" t="s">
        <v>299</v>
      </c>
      <c r="N36" s="1" t="s">
        <v>299</v>
      </c>
      <c r="O36" s="1" t="s">
        <v>300</v>
      </c>
      <c r="P36" s="1" t="s">
        <v>301</v>
      </c>
      <c r="Q36" s="1" t="s">
        <v>302</v>
      </c>
      <c r="R36" s="1" t="s">
        <v>458</v>
      </c>
      <c r="S36" s="1" t="s">
        <v>304</v>
      </c>
      <c r="T36" s="1" t="s">
        <v>305</v>
      </c>
      <c r="U36" s="1" t="s">
        <v>306</v>
      </c>
      <c r="V36" s="1" t="s">
        <v>307</v>
      </c>
    </row>
    <row r="37" s="1" customFormat="1" spans="1:22">
      <c r="A37" s="3">
        <v>23393889576</v>
      </c>
      <c r="B37" s="1" t="s">
        <v>454</v>
      </c>
      <c r="C37" s="1" t="s">
        <v>459</v>
      </c>
      <c r="D37" s="1" t="s">
        <v>460</v>
      </c>
      <c r="E37" s="1" t="s">
        <v>461</v>
      </c>
      <c r="F37" s="1" t="s">
        <v>352</v>
      </c>
      <c r="G37" s="1" t="s">
        <v>308</v>
      </c>
      <c r="H37" s="1" t="s">
        <v>296</v>
      </c>
      <c r="I37" s="1" t="s">
        <v>462</v>
      </c>
      <c r="J37" s="1" t="s">
        <v>298</v>
      </c>
      <c r="K37" s="1" t="s">
        <v>462</v>
      </c>
      <c r="L37" s="1" t="s">
        <v>462</v>
      </c>
      <c r="M37" s="1" t="s">
        <v>299</v>
      </c>
      <c r="N37" s="1" t="s">
        <v>299</v>
      </c>
      <c r="O37" s="1" t="s">
        <v>300</v>
      </c>
      <c r="P37" s="1" t="s">
        <v>301</v>
      </c>
      <c r="Q37" s="1" t="s">
        <v>302</v>
      </c>
      <c r="R37" s="1" t="s">
        <v>463</v>
      </c>
      <c r="S37" s="1" t="s">
        <v>304</v>
      </c>
      <c r="T37" s="1" t="s">
        <v>305</v>
      </c>
      <c r="U37" s="1" t="s">
        <v>306</v>
      </c>
      <c r="V37" s="1" t="s">
        <v>307</v>
      </c>
    </row>
    <row r="38" s="1" customFormat="1" spans="1:22">
      <c r="A38" s="3">
        <v>999223305453028</v>
      </c>
      <c r="B38" s="1" t="s">
        <v>464</v>
      </c>
      <c r="C38" s="1" t="s">
        <v>465</v>
      </c>
      <c r="D38" s="1" t="s">
        <v>466</v>
      </c>
      <c r="E38" s="1" t="s">
        <v>467</v>
      </c>
      <c r="F38" s="1" t="s">
        <v>294</v>
      </c>
      <c r="G38" s="1" t="s">
        <v>295</v>
      </c>
      <c r="H38" s="1" t="s">
        <v>296</v>
      </c>
      <c r="I38" s="1" t="s">
        <v>468</v>
      </c>
      <c r="J38" s="1" t="s">
        <v>298</v>
      </c>
      <c r="K38" s="1" t="s">
        <v>468</v>
      </c>
      <c r="L38" s="1" t="s">
        <v>468</v>
      </c>
      <c r="M38" s="1" t="s">
        <v>299</v>
      </c>
      <c r="N38" s="1" t="s">
        <v>299</v>
      </c>
      <c r="O38" s="1" t="s">
        <v>300</v>
      </c>
      <c r="P38" s="1" t="s">
        <v>301</v>
      </c>
      <c r="Q38" s="1" t="s">
        <v>302</v>
      </c>
      <c r="R38" s="1" t="s">
        <v>469</v>
      </c>
      <c r="S38" s="1" t="s">
        <v>304</v>
      </c>
      <c r="T38" s="1" t="s">
        <v>305</v>
      </c>
      <c r="U38" s="1" t="s">
        <v>306</v>
      </c>
      <c r="V38" s="1" t="s">
        <v>307</v>
      </c>
    </row>
    <row r="39" s="1" customFormat="1" spans="1:22">
      <c r="A39" s="3">
        <v>999223305212969</v>
      </c>
      <c r="B39" s="1" t="s">
        <v>464</v>
      </c>
      <c r="C39" s="1" t="s">
        <v>470</v>
      </c>
      <c r="D39" s="1" t="s">
        <v>466</v>
      </c>
      <c r="E39" s="1" t="s">
        <v>471</v>
      </c>
      <c r="F39" s="1" t="s">
        <v>294</v>
      </c>
      <c r="G39" s="1" t="s">
        <v>295</v>
      </c>
      <c r="H39" s="1" t="s">
        <v>296</v>
      </c>
      <c r="I39" s="1" t="s">
        <v>468</v>
      </c>
      <c r="J39" s="1" t="s">
        <v>298</v>
      </c>
      <c r="K39" s="1" t="s">
        <v>468</v>
      </c>
      <c r="L39" s="1" t="s">
        <v>468</v>
      </c>
      <c r="M39" s="1" t="s">
        <v>299</v>
      </c>
      <c r="N39" s="1" t="s">
        <v>299</v>
      </c>
      <c r="O39" s="1" t="s">
        <v>300</v>
      </c>
      <c r="P39" s="1" t="s">
        <v>301</v>
      </c>
      <c r="Q39" s="1" t="s">
        <v>302</v>
      </c>
      <c r="R39" s="1" t="s">
        <v>472</v>
      </c>
      <c r="S39" s="1" t="s">
        <v>304</v>
      </c>
      <c r="T39" s="1" t="s">
        <v>305</v>
      </c>
      <c r="U39" s="1" t="s">
        <v>306</v>
      </c>
      <c r="V39" s="1" t="s">
        <v>307</v>
      </c>
    </row>
    <row r="40" s="1" customFormat="1" spans="1:22">
      <c r="A40" s="3">
        <v>999223305166615</v>
      </c>
      <c r="B40" s="1" t="s">
        <v>464</v>
      </c>
      <c r="C40" s="1" t="s">
        <v>473</v>
      </c>
      <c r="D40" s="1" t="s">
        <v>466</v>
      </c>
      <c r="E40" s="1" t="s">
        <v>474</v>
      </c>
      <c r="F40" s="1" t="s">
        <v>294</v>
      </c>
      <c r="G40" s="1" t="s">
        <v>295</v>
      </c>
      <c r="H40" s="1" t="s">
        <v>296</v>
      </c>
      <c r="I40" s="1" t="s">
        <v>468</v>
      </c>
      <c r="J40" s="1" t="s">
        <v>298</v>
      </c>
      <c r="K40" s="1" t="s">
        <v>468</v>
      </c>
      <c r="L40" s="1" t="s">
        <v>468</v>
      </c>
      <c r="M40" s="1" t="s">
        <v>299</v>
      </c>
      <c r="N40" s="1" t="s">
        <v>299</v>
      </c>
      <c r="O40" s="1" t="s">
        <v>300</v>
      </c>
      <c r="P40" s="1" t="s">
        <v>301</v>
      </c>
      <c r="Q40" s="1" t="s">
        <v>302</v>
      </c>
      <c r="R40" s="1" t="s">
        <v>475</v>
      </c>
      <c r="S40" s="1" t="s">
        <v>304</v>
      </c>
      <c r="T40" s="1" t="s">
        <v>305</v>
      </c>
      <c r="U40" s="1" t="s">
        <v>306</v>
      </c>
      <c r="V40" s="1" t="s">
        <v>307</v>
      </c>
    </row>
    <row r="41" s="1" customFormat="1" spans="1:22">
      <c r="A41" s="3">
        <v>999223305058495</v>
      </c>
      <c r="B41" s="1" t="s">
        <v>464</v>
      </c>
      <c r="C41" s="1" t="s">
        <v>476</v>
      </c>
      <c r="D41" s="1" t="s">
        <v>466</v>
      </c>
      <c r="E41" s="1" t="s">
        <v>477</v>
      </c>
      <c r="F41" s="1" t="s">
        <v>294</v>
      </c>
      <c r="G41" s="1" t="s">
        <v>295</v>
      </c>
      <c r="H41" s="1" t="s">
        <v>296</v>
      </c>
      <c r="I41" s="1" t="s">
        <v>468</v>
      </c>
      <c r="J41" s="1" t="s">
        <v>298</v>
      </c>
      <c r="K41" s="1" t="s">
        <v>468</v>
      </c>
      <c r="L41" s="1" t="s">
        <v>468</v>
      </c>
      <c r="M41" s="1" t="s">
        <v>299</v>
      </c>
      <c r="N41" s="1" t="s">
        <v>299</v>
      </c>
      <c r="O41" s="1" t="s">
        <v>300</v>
      </c>
      <c r="P41" s="1" t="s">
        <v>301</v>
      </c>
      <c r="Q41" s="1" t="s">
        <v>302</v>
      </c>
      <c r="R41" s="1" t="s">
        <v>478</v>
      </c>
      <c r="S41" s="1" t="s">
        <v>304</v>
      </c>
      <c r="T41" s="1" t="s">
        <v>305</v>
      </c>
      <c r="U41" s="1" t="s">
        <v>306</v>
      </c>
      <c r="V41" s="1" t="s">
        <v>307</v>
      </c>
    </row>
    <row r="42" s="1" customFormat="1" spans="1:22">
      <c r="A42" s="3">
        <v>999223267055979</v>
      </c>
      <c r="B42" s="1" t="s">
        <v>479</v>
      </c>
      <c r="C42" s="1" t="s">
        <v>480</v>
      </c>
      <c r="D42" s="1" t="s">
        <v>481</v>
      </c>
      <c r="E42" s="1" t="s">
        <v>482</v>
      </c>
      <c r="F42" s="1" t="s">
        <v>291</v>
      </c>
      <c r="G42" s="1" t="s">
        <v>294</v>
      </c>
      <c r="H42" s="1" t="s">
        <v>296</v>
      </c>
      <c r="I42" s="1" t="s">
        <v>483</v>
      </c>
      <c r="J42" s="1" t="s">
        <v>298</v>
      </c>
      <c r="K42" s="1" t="s">
        <v>483</v>
      </c>
      <c r="L42" s="1" t="s">
        <v>483</v>
      </c>
      <c r="M42" s="1" t="s">
        <v>299</v>
      </c>
      <c r="N42" s="1" t="s">
        <v>299</v>
      </c>
      <c r="O42" s="1" t="s">
        <v>300</v>
      </c>
      <c r="P42" s="1" t="s">
        <v>301</v>
      </c>
      <c r="Q42" s="1" t="s">
        <v>302</v>
      </c>
      <c r="R42" s="1" t="s">
        <v>484</v>
      </c>
      <c r="S42" s="1" t="s">
        <v>304</v>
      </c>
      <c r="T42" s="1" t="s">
        <v>305</v>
      </c>
      <c r="U42" s="1" t="s">
        <v>306</v>
      </c>
      <c r="V42" s="1" t="s">
        <v>307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2023-05-04T01:14:21Z</dcterms:created>
  <dcterms:modified xsi:type="dcterms:W3CDTF">2023-05-04T01:31:25Z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41043C7C8089451395BC5A6DEFD11F68_12</vt:lpwstr>
  </property>
</Properties>
</file>