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对账!$A$1:$I$45</definedName>
  </definedNames>
  <calcPr calcId="144525"/>
</workbook>
</file>

<file path=xl/sharedStrings.xml><?xml version="1.0" encoding="utf-8"?>
<sst xmlns="http://schemas.openxmlformats.org/spreadsheetml/2006/main" count="2405" uniqueCount="579">
  <si>
    <t>去哪儿网酒店预付对账单</t>
  </si>
  <si>
    <t>供应商名称：</t>
  </si>
  <si>
    <t>港丰国际</t>
  </si>
  <si>
    <t>结算周期：</t>
  </si>
  <si>
    <t>2023-04-24至2023-04-30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</si>
  <si>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</si>
  <si>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</si>
  <si>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</si>
  <si>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</si>
  <si>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</si>
  <si>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</si>
  <si>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</si>
  <si>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</si>
  <si>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</si>
  <si>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</si>
  <si>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</si>
  <si>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</si>
  <si>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</si>
  <si>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</si>
  <si>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</si>
  <si>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¥75,025.00</t>
  </si>
  <si>
    <t>¥10,183.00</t>
  </si>
  <si>
    <t>¥6,615.00</t>
  </si>
  <si>
    <t>¥20.72</t>
  </si>
  <si>
    <t>¥58,247.72</t>
  </si>
  <si>
    <t>分类信息</t>
  </si>
  <si>
    <t>业务类型</t>
  </si>
  <si>
    <t>酒店预付（点击查看明细）</t>
  </si>
  <si>
    <t>¥58,227.00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</si>
  <si>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</si>
  <si>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</si>
  <si>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</si>
  <si>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</si>
  <si>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</si>
  <si>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</si>
  <si>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</si>
  <si>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</si>
  <si>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</si>
  <si>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</si>
  <si>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</si>
  <si>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</si>
  <si>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</si>
  <si>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</si>
  <si>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</si>
  <si>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</si>
  <si>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</si>
  <si>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</si>
  <si>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</si>
  <si>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</si>
  <si>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</si>
  <si>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</si>
  <si>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</si>
  <si>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</si>
  <si>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</si>
  <si>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</si>
  <si>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</si>
  <si>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</si>
  <si>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</si>
  <si>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</si>
  <si>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</si>
  <si>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</si>
  <si>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</si>
  <si>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</si>
  <si>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</si>
  <si>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</si>
  <si>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</si>
  <si>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</si>
  <si>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</si>
  <si>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</si>
  <si>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</si>
  <si>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</si>
  <si>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</si>
  <si>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703305483286</t>
  </si>
  <si>
    <t>3151300</t>
  </si>
  <si>
    <t>酒店预付</t>
  </si>
  <si>
    <t>否</t>
  </si>
  <si>
    <t>普通</t>
  </si>
  <si>
    <t>221929127</t>
  </si>
  <si>
    <t>仁川机场贝斯特韦斯特精品酒店</t>
  </si>
  <si>
    <t>1619975</t>
  </si>
  <si>
    <t>CAO/JIADI</t>
  </si>
  <si>
    <t>2023-03-18</t>
  </si>
  <si>
    <t>2023-04-23</t>
  </si>
  <si>
    <t>2023-04-24</t>
  </si>
  <si>
    <t>¥460.00</t>
  </si>
  <si>
    <t>¥49.00</t>
  </si>
  <si>
    <t>¥411.00</t>
  </si>
  <si>
    <t>DELUXE TWIN</t>
  </si>
  <si>
    <t>WEBSITE</t>
  </si>
  <si>
    <t>703306662850</t>
  </si>
  <si>
    <t>3154748</t>
  </si>
  <si>
    <t>187121243</t>
  </si>
  <si>
    <t>曼谷艾美酒店</t>
  </si>
  <si>
    <t>LIU/HAO|WANG/TING</t>
  </si>
  <si>
    <t>2023-03-19</t>
  </si>
  <si>
    <t>2023-04-21</t>
  </si>
  <si>
    <t>¥3,483.00</t>
  </si>
  <si>
    <t>¥330.00</t>
  </si>
  <si>
    <t>¥3,153.00</t>
  </si>
  <si>
    <t>Deluxe King Room, City View</t>
  </si>
  <si>
    <t>703341973854</t>
  </si>
  <si>
    <t>3275369</t>
  </si>
  <si>
    <t>158561129</t>
  </si>
  <si>
    <t>芭堤雅发现海滩酒店 (政府卫生认证)</t>
  </si>
  <si>
    <t>WANG/LIAN|SHANG/XIJIAN|ZHI/PENG</t>
  </si>
  <si>
    <t>¥1,066.00</t>
  </si>
  <si>
    <t>¥110.00</t>
  </si>
  <si>
    <t>¥956.00</t>
  </si>
  <si>
    <t>DEE Tower Superior Room</t>
  </si>
  <si>
    <t>703306724751</t>
  </si>
  <si>
    <t>3154761</t>
  </si>
  <si>
    <t>YU/HAODONG|WANG/JUE</t>
  </si>
  <si>
    <t>703341499518</t>
  </si>
  <si>
    <t>3277138</t>
  </si>
  <si>
    <t>WANG/LIAN</t>
  </si>
  <si>
    <t>¥489.00</t>
  </si>
  <si>
    <t>¥51.00</t>
  </si>
  <si>
    <t>¥438.00</t>
  </si>
  <si>
    <t>703339707643</t>
  </si>
  <si>
    <t>3264495</t>
  </si>
  <si>
    <t>221912354</t>
  </si>
  <si>
    <t>香港九龙东皇冠假日酒店</t>
  </si>
  <si>
    <t>HUI/LOCHING</t>
  </si>
  <si>
    <t>¥1,468.00</t>
  </si>
  <si>
    <t>¥146.00</t>
  </si>
  <si>
    <t>¥1,322.00</t>
  </si>
  <si>
    <t>1 King bed Standard Garden view High Floor Room</t>
  </si>
  <si>
    <t>703342259745</t>
  </si>
  <si>
    <t>3281286</t>
  </si>
  <si>
    <t>ZHU/HAIFEI</t>
  </si>
  <si>
    <t>2023-04-25</t>
  </si>
  <si>
    <t>2023-04-24 12:22:49</t>
  </si>
  <si>
    <t>703337266608</t>
  </si>
  <si>
    <t>3254961</t>
  </si>
  <si>
    <t>158584787</t>
  </si>
  <si>
    <t>曼谷湄南河畔华美达广场酒店(政府卫生认证)</t>
  </si>
  <si>
    <t>SONG/KAI|MA/YUXUAN|LAI/WENMEI|SONG/MINGLIANG</t>
  </si>
  <si>
    <t>2023-04-19</t>
  </si>
  <si>
    <t>¥2,152.00</t>
  </si>
  <si>
    <t>¥220.00</t>
  </si>
  <si>
    <t>¥1,932.00</t>
  </si>
  <si>
    <t>Deluxe Twin Room with River View</t>
  </si>
  <si>
    <t>703322536379</t>
  </si>
  <si>
    <t>3197917</t>
  </si>
  <si>
    <t>221909369</t>
  </si>
  <si>
    <t>普吉岛卡塔海滩格兰德卡塔VIP酒店 (政府卫生认证)</t>
  </si>
  <si>
    <t>YANG/ZIJI|LIU/RUI</t>
  </si>
  <si>
    <t>2023-04-04</t>
  </si>
  <si>
    <t>¥337.00</t>
  </si>
  <si>
    <t>¥30.00</t>
  </si>
  <si>
    <t>¥307.00</t>
  </si>
  <si>
    <t>Deluxe Room</t>
  </si>
  <si>
    <t>703331316420</t>
  </si>
  <si>
    <t>3224424</t>
  </si>
  <si>
    <t>158560940</t>
  </si>
  <si>
    <t>曼谷素坤逸11纸牌屋酒店</t>
  </si>
  <si>
    <t>LI/FENGLING</t>
  </si>
  <si>
    <t>2023-04-13</t>
  </si>
  <si>
    <t>¥477.00</t>
  </si>
  <si>
    <t>¥45.00</t>
  </si>
  <si>
    <t>¥432.00</t>
  </si>
  <si>
    <t>Grand Deluxe Room</t>
  </si>
  <si>
    <t>703342706178</t>
  </si>
  <si>
    <t>3281516</t>
  </si>
  <si>
    <t>¥440.00</t>
  </si>
  <si>
    <t>¥46.00</t>
  </si>
  <si>
    <t>¥394.00</t>
  </si>
  <si>
    <t>superior chic tower room</t>
  </si>
  <si>
    <t>703339084232</t>
  </si>
  <si>
    <t>3264499</t>
  </si>
  <si>
    <t>¥1,496.00</t>
  </si>
  <si>
    <t>¥142.00</t>
  </si>
  <si>
    <t>¥1,354.00</t>
  </si>
  <si>
    <t>703335680815</t>
  </si>
  <si>
    <t>3235157</t>
  </si>
  <si>
    <t>158584802</t>
  </si>
  <si>
    <t>曼谷大仓新颐饭店</t>
  </si>
  <si>
    <t>GAO/QINGLIN|GAO/FENG</t>
  </si>
  <si>
    <t>2023-04-17</t>
  </si>
  <si>
    <t>2023-05-11</t>
  </si>
  <si>
    <t>2023-05-13</t>
  </si>
  <si>
    <t>¥3,026.00</t>
  </si>
  <si>
    <t>2023-04-25 10:48:16</t>
  </si>
  <si>
    <t>Deluxe Twin Room - Non-Smoking</t>
  </si>
  <si>
    <t>703342307378</t>
  </si>
  <si>
    <t>3283887</t>
  </si>
  <si>
    <t>OR/SZESZE</t>
  </si>
  <si>
    <t>¥1,553.00</t>
  </si>
  <si>
    <t>¥154.00</t>
  </si>
  <si>
    <t>¥1,399.00</t>
  </si>
  <si>
    <t>Standard King Room with City View</t>
  </si>
  <si>
    <t>703340152724</t>
  </si>
  <si>
    <t>3270377</t>
  </si>
  <si>
    <t>LIU/JUNLING|LIU/YAFANG|YANG/FAN|CHEN/SI</t>
  </si>
  <si>
    <t>2023-04-22</t>
  </si>
  <si>
    <t>2023-05-08</t>
  </si>
  <si>
    <t>2023-05-09</t>
  </si>
  <si>
    <t>2023-04-25 15:42:10</t>
  </si>
  <si>
    <t>703340393341</t>
  </si>
  <si>
    <t>3270896</t>
  </si>
  <si>
    <t>179441606</t>
  </si>
  <si>
    <t>槟城东方大酒店 (槟城对抗新冠肺炎认证)</t>
  </si>
  <si>
    <t>ZHAO/AIJIE</t>
  </si>
  <si>
    <t>2023-04-26</t>
  </si>
  <si>
    <t>¥4,554.00</t>
  </si>
  <si>
    <t>¥486.00</t>
  </si>
  <si>
    <t>¥4,068.00</t>
  </si>
  <si>
    <t>Georgetown Suite(Heritage Wing)</t>
  </si>
  <si>
    <t>703332038201</t>
  </si>
  <si>
    <t>3229350</t>
  </si>
  <si>
    <t>WU/LEILIN</t>
  </si>
  <si>
    <t>2023-04-14</t>
  </si>
  <si>
    <t>¥1,072.00</t>
  </si>
  <si>
    <t>¥106.00</t>
  </si>
  <si>
    <t>¥966.00</t>
  </si>
  <si>
    <t>703337177948</t>
  </si>
  <si>
    <t>3245487</t>
  </si>
  <si>
    <t>158554646</t>
  </si>
  <si>
    <t>易思廷大酒店沙吞</t>
  </si>
  <si>
    <t>ZHAO/HUAN|MA/CHUNKWAN</t>
  </si>
  <si>
    <t>¥1,584.00</t>
  </si>
  <si>
    <t>¥144.00</t>
  </si>
  <si>
    <t>¥1,440.00</t>
  </si>
  <si>
    <t>superior room</t>
  </si>
  <si>
    <t>703337356101</t>
  </si>
  <si>
    <t>3254007</t>
  </si>
  <si>
    <t>ZENG/YU|SUN/WU</t>
  </si>
  <si>
    <t>¥1,076.00</t>
  </si>
  <si>
    <t>703340819641</t>
  </si>
  <si>
    <t>3274240</t>
  </si>
  <si>
    <t>158584808</t>
  </si>
  <si>
    <t>曼谷铂尔曼素坤逸大酒店 (政府卫生认证)</t>
  </si>
  <si>
    <t>WU/ZHAOYU</t>
  </si>
  <si>
    <t>¥3,903.00</t>
  </si>
  <si>
    <t>¥419.00</t>
  </si>
  <si>
    <t>¥3,484.00</t>
  </si>
  <si>
    <t>DELUXE King Bed ROOM</t>
  </si>
  <si>
    <t>703341479345</t>
  </si>
  <si>
    <t>3275275</t>
  </si>
  <si>
    <t>LIN/SHUOZHOU|LEI/SIYUN</t>
  </si>
  <si>
    <t>¥1,082.00</t>
  </si>
  <si>
    <t>¥116.00</t>
  </si>
  <si>
    <t>deluxe king bed river view room</t>
  </si>
  <si>
    <t>703342476048</t>
  </si>
  <si>
    <t>3284133</t>
  </si>
  <si>
    <t>173080157</t>
  </si>
  <si>
    <t>普吉岛骄傲酒店(政府卫生认证)</t>
  </si>
  <si>
    <t>ZHENG/CHENHUI|HUANG/LINYI|DONG/WENJING|GUO/XIAOBO</t>
  </si>
  <si>
    <t>¥776.00</t>
  </si>
  <si>
    <t>¥80.00</t>
  </si>
  <si>
    <t>¥696.00</t>
  </si>
  <si>
    <t>Superior Pool View King Room</t>
  </si>
  <si>
    <t>703343540131</t>
  </si>
  <si>
    <t>3285096</t>
  </si>
  <si>
    <t>ZHANG/YONGMIN</t>
  </si>
  <si>
    <t>¥587.00</t>
  </si>
  <si>
    <t>¥63.00</t>
  </si>
  <si>
    <t>¥524.00</t>
  </si>
  <si>
    <t>703344721304</t>
  </si>
  <si>
    <t>3289817</t>
  </si>
  <si>
    <t>179440223</t>
  </si>
  <si>
    <t>阿斯塔尔酒店</t>
  </si>
  <si>
    <t>ZHOU/QIANWEN|JIANG/YIWEN</t>
  </si>
  <si>
    <t>2023-04-27</t>
  </si>
  <si>
    <t>2023-04-28</t>
  </si>
  <si>
    <t>¥597.00</t>
  </si>
  <si>
    <t>2023-04-26 11:00:02</t>
  </si>
  <si>
    <t>Deluxe Twin Room</t>
  </si>
  <si>
    <t>703343086223</t>
  </si>
  <si>
    <t>3289041</t>
  </si>
  <si>
    <t>221902217</t>
  </si>
  <si>
    <t>香港湾景国际</t>
  </si>
  <si>
    <t>LI/ZHIBANG</t>
  </si>
  <si>
    <t>¥582.00</t>
  </si>
  <si>
    <t>¥53.00</t>
  </si>
  <si>
    <t>¥529.00</t>
  </si>
  <si>
    <t>premier room</t>
  </si>
  <si>
    <t>703344938910</t>
  </si>
  <si>
    <t>3290544</t>
  </si>
  <si>
    <t>158570483</t>
  </si>
  <si>
    <t>曼谷暹罗智选假日酒店 (政府卫生认证)</t>
  </si>
  <si>
    <t>PEL/SEKYAL|WANG/ZHENZHU</t>
  </si>
  <si>
    <t>2023-05-03</t>
  </si>
  <si>
    <t>2023-05-04</t>
  </si>
  <si>
    <t>¥586.00</t>
  </si>
  <si>
    <t>2023-04-26 12:38:55</t>
  </si>
  <si>
    <t>Standard Room, 1 Queen Bed, City View</t>
  </si>
  <si>
    <t>703339181797</t>
  </si>
  <si>
    <t>3265330</t>
  </si>
  <si>
    <t>158575280</t>
  </si>
  <si>
    <t>达拉海角渡假村</t>
  </si>
  <si>
    <t>Liang/Yin</t>
  </si>
  <si>
    <t>¥155.00</t>
  </si>
  <si>
    <t>¥1,341.00</t>
  </si>
  <si>
    <t>Dara Deluxe Room</t>
  </si>
  <si>
    <t>703342339244</t>
  </si>
  <si>
    <t>3280660</t>
  </si>
  <si>
    <t>158558903</t>
  </si>
  <si>
    <t>曼谷大都会酒店</t>
  </si>
  <si>
    <t>JIANG/XUELIANG</t>
  </si>
  <si>
    <t>¥2,790.00</t>
  </si>
  <si>
    <t>¥297.00</t>
  </si>
  <si>
    <t>¥2,493.00</t>
  </si>
  <si>
    <t>Metropolitan Room King</t>
  </si>
  <si>
    <t>703337511573</t>
  </si>
  <si>
    <t>3245877</t>
  </si>
  <si>
    <t>FENG/JINJIAN|DONG/DAOWWEI</t>
  </si>
  <si>
    <t>703337295399</t>
  </si>
  <si>
    <t>3245918</t>
  </si>
  <si>
    <t>LUO/QILIANG</t>
  </si>
  <si>
    <t>¥1,614.00</t>
  </si>
  <si>
    <t>¥165.00</t>
  </si>
  <si>
    <t>¥1,449.00</t>
  </si>
  <si>
    <t>703341952374</t>
  </si>
  <si>
    <t>3277214</t>
  </si>
  <si>
    <t>221911220</t>
  </si>
  <si>
    <t>澳门濠璟酒店</t>
  </si>
  <si>
    <t>YU/YONGLIN</t>
  </si>
  <si>
    <t>¥5,085.00</t>
  </si>
  <si>
    <t>¥566.00</t>
  </si>
  <si>
    <t>¥4,519.00</t>
  </si>
  <si>
    <t>Family Double Room</t>
  </si>
  <si>
    <t>703343487410</t>
  </si>
  <si>
    <t>3287916</t>
  </si>
  <si>
    <t>¥3,036.00</t>
  </si>
  <si>
    <t>¥324.00</t>
  </si>
  <si>
    <t>¥2,712.00</t>
  </si>
  <si>
    <t>703346358691</t>
  </si>
  <si>
    <t>3300161</t>
  </si>
  <si>
    <t>230208704</t>
  </si>
  <si>
    <t>长滩岛华文酒店</t>
  </si>
  <si>
    <t>WANG/YUTIAN</t>
  </si>
  <si>
    <t>2023-04-29</t>
  </si>
  <si>
    <t>¥673.00</t>
  </si>
  <si>
    <t>2023-04-28 13:45:51</t>
  </si>
  <si>
    <t>703296394907</t>
  </si>
  <si>
    <t>3113068</t>
  </si>
  <si>
    <t>158543153</t>
  </si>
  <si>
    <t>娜迦公寓</t>
  </si>
  <si>
    <t>WANG/YAN</t>
  </si>
  <si>
    <t>2023-03-09</t>
  </si>
  <si>
    <t>¥244.00</t>
  </si>
  <si>
    <t>¥21.00</t>
  </si>
  <si>
    <t>¥223.00</t>
  </si>
  <si>
    <t>studio double bed room</t>
  </si>
  <si>
    <t>703337651573</t>
  </si>
  <si>
    <t>3246576</t>
  </si>
  <si>
    <t>WANG/SHAOWEN</t>
  </si>
  <si>
    <t>703324225628</t>
  </si>
  <si>
    <t>3204213</t>
  </si>
  <si>
    <t>GUO/JIA|WU/DINGCHENG|TIAN/TING|SHEN/XIUPING</t>
  </si>
  <si>
    <t>2023-04-06</t>
  </si>
  <si>
    <t>¥2,236.00</t>
  </si>
  <si>
    <t>¥212.00</t>
  </si>
  <si>
    <t>¥2,024.00</t>
  </si>
  <si>
    <t>703346790881</t>
  </si>
  <si>
    <t>3300165</t>
  </si>
  <si>
    <t>158565701</t>
  </si>
  <si>
    <t>摩德沙吞酒店 (政府卫生认证)</t>
  </si>
  <si>
    <t>CHEN/SIYAO|ZHAN/WENJUN</t>
  </si>
  <si>
    <t>¥607.00</t>
  </si>
  <si>
    <t>¥544.00</t>
  </si>
  <si>
    <t>Deluxe Mode Room</t>
  </si>
  <si>
    <t>703341359893</t>
  </si>
  <si>
    <t>3276938</t>
  </si>
  <si>
    <t>221920625</t>
  </si>
  <si>
    <t>香港仕德福山景酒店</t>
  </si>
  <si>
    <t>QIU/FEITING|CAI/JIAPING</t>
  </si>
  <si>
    <t>¥2,242.00</t>
  </si>
  <si>
    <t>¥241.00</t>
  </si>
  <si>
    <t>¥2,001.00</t>
  </si>
  <si>
    <t>Oak Double Bed Room</t>
  </si>
  <si>
    <t>703347215939</t>
  </si>
  <si>
    <t>3303975</t>
  </si>
  <si>
    <t>207769412</t>
  </si>
  <si>
    <t>图班瑞士贝尔酒店</t>
  </si>
  <si>
    <t>SHEN/CHEN|WU/ZHIXIN</t>
  </si>
  <si>
    <t>2023-04-30</t>
  </si>
  <si>
    <t>¥281.00</t>
  </si>
  <si>
    <t>2023-04-29 12:19:14</t>
  </si>
  <si>
    <t>Deluxe room</t>
  </si>
  <si>
    <t>703347530140</t>
  </si>
  <si>
    <t>3305566</t>
  </si>
  <si>
    <t>187119086</t>
  </si>
  <si>
    <t>普吉岛兰草度假酒店 (政府卫生认证)</t>
  </si>
  <si>
    <t>LIN/JIAN|XU/YUANYING</t>
  </si>
  <si>
    <t>2023-05-02</t>
  </si>
  <si>
    <t>2023-05-07</t>
  </si>
  <si>
    <t>¥1,505.00</t>
  </si>
  <si>
    <t>2023-04-29 19:06:22</t>
  </si>
  <si>
    <t>Deluxe Sea View Room</t>
  </si>
  <si>
    <t>703307747662</t>
  </si>
  <si>
    <t>3155870</t>
  </si>
  <si>
    <t>188934002</t>
  </si>
  <si>
    <t>曼谷维伊 - 美憬阁酒店 (政府卫生认证)</t>
  </si>
  <si>
    <t>LIN/ZHI|GAO/ZIYANG</t>
  </si>
  <si>
    <t>2023-03-20</t>
  </si>
  <si>
    <t>¥1,782.00</t>
  </si>
  <si>
    <t>¥168.00</t>
  </si>
  <si>
    <t>deluxe king room</t>
  </si>
  <si>
    <t>703318680129</t>
  </si>
  <si>
    <t>3186080</t>
  </si>
  <si>
    <t>175820018</t>
  </si>
  <si>
    <t>美地概念酒店 (政府卫生认证)</t>
  </si>
  <si>
    <t>BI/XIUFEN|HUANG/WEIJUN|JIN/MEIQI|CHANG/HUAN</t>
  </si>
  <si>
    <t>2023-03-31</t>
  </si>
  <si>
    <t>¥3,972.00</t>
  </si>
  <si>
    <t>¥376.00</t>
  </si>
  <si>
    <t>¥3,596.00</t>
  </si>
  <si>
    <t>Deluxe Pool Access</t>
  </si>
  <si>
    <t>703347479300</t>
  </si>
  <si>
    <t>3303901</t>
  </si>
  <si>
    <t>158545949</t>
  </si>
  <si>
    <t>民丹岛悦榕庄</t>
  </si>
  <si>
    <t>Wu/Mengya</t>
  </si>
  <si>
    <t>¥4,394.00</t>
  </si>
  <si>
    <t>¥471.00</t>
  </si>
  <si>
    <t>¥3,923.00</t>
  </si>
  <si>
    <t>Rainforest Oceanfront Villa</t>
  </si>
  <si>
    <t>合计</t>
  </si>
  <si>
    <t/>
  </si>
  <si>
    <t>¥64,842.00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</si>
  <si>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</si>
  <si>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</si>
  <si>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</si>
  <si>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</si>
  <si>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</si>
  <si>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</si>
  <si>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</si>
  <si>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csg_manual_202304261751271129769</t>
  </si>
  <si>
    <t>703336236328</t>
  </si>
  <si>
    <t>1150251</t>
  </si>
  <si>
    <t>赔付-房费追回</t>
  </si>
  <si>
    <t>--</t>
  </si>
  <si>
    <t>此单代理商林女士告知订单扣款200元取消，我处已结算179.28元，未追赔，故我还应给贵司结算20.72元</t>
  </si>
  <si>
    <t>返现日期</t>
  </si>
  <si>
    <t>，</t>
  </si>
  <si>
    <r>
      <t>本期收回</t>
    </r>
    <r>
      <rPr>
        <sz val="10"/>
        <rFont val="Arial"/>
        <charset val="134"/>
      </rPr>
      <t>20.72</t>
    </r>
    <r>
      <rPr>
        <sz val="10"/>
        <rFont val="宋体"/>
        <charset val="134"/>
      </rPr>
      <t>元</t>
    </r>
  </si>
  <si>
    <t>A230506103055481</t>
  </si>
  <si>
    <t>A230506103132481</t>
  </si>
  <si>
    <r>
      <t>总计：</t>
    </r>
    <r>
      <rPr>
        <sz val="10"/>
        <rFont val="Arial"/>
        <charset val="134"/>
      </rPr>
      <t>58247.72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</si>
  <si>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</si>
  <si>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</si>
  <si>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</si>
  <si>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</si>
  <si>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</si>
  <si>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</si>
  <si>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</si>
  <si>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</si>
  <si>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</si>
  <si>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</si>
  <si>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</si>
  <si>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</si>
  <si>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</si>
  <si>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</si>
  <si>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</si>
  <si>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</si>
  <si>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</si>
  <si>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</si>
  <si>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Mengya</t>
  </si>
  <si>
    <t>退房日周结</t>
  </si>
  <si>
    <t>3923.00</t>
  </si>
  <si>
    <t>RMB</t>
  </si>
  <si>
    <t>0</t>
  </si>
  <si>
    <t>0.00</t>
  </si>
  <si>
    <t>去哪儿直连（港丰）</t>
  </si>
  <si>
    <t>31</t>
  </si>
  <si>
    <t>2023-04-29 11:56:31</t>
  </si>
  <si>
    <t>汇智国际旅游发展有限公司</t>
  </si>
  <si>
    <t>直采</t>
  </si>
  <si>
    <t>印度尼西亚</t>
  </si>
  <si>
    <t>CHEN SIYAO,ZHAN WENJUN</t>
  </si>
  <si>
    <t>544.00</t>
  </si>
  <si>
    <t>2023-04-28 14:05:25</t>
  </si>
  <si>
    <t>泰国</t>
  </si>
  <si>
    <t>LI ZHIBANG</t>
  </si>
  <si>
    <t>529.00</t>
  </si>
  <si>
    <t>2023-04-25 21:57:05</t>
  </si>
  <si>
    <t>直连</t>
  </si>
  <si>
    <t>中国</t>
  </si>
  <si>
    <t>槟城东方大酒店</t>
  </si>
  <si>
    <t>ZHAO AIJIE</t>
  </si>
  <si>
    <t>2712.00</t>
  </si>
  <si>
    <t>2023-04-26 09:26:50</t>
  </si>
  <si>
    <t>马来西亚</t>
  </si>
  <si>
    <t>曼谷华美达广场湄南河畔酒店</t>
  </si>
  <si>
    <t>ZHANG YONGMIN</t>
  </si>
  <si>
    <t>524.00</t>
  </si>
  <si>
    <t>2023-04-25 11:10:03</t>
  </si>
  <si>
    <t>傲世普吉岛酒店</t>
  </si>
  <si>
    <t>ZHENG CHENHUI,HUANG LINYI,DONG WENJING,GUO XIAOBO</t>
  </si>
  <si>
    <t>696.00</t>
  </si>
  <si>
    <t>2023-04-25 10:36:45</t>
  </si>
  <si>
    <t>OR SZESZE</t>
  </si>
  <si>
    <t>1399.00</t>
  </si>
  <si>
    <t>2023-04-24 21:24:15</t>
  </si>
  <si>
    <t>芭堤雅发现海滩酒店</t>
  </si>
  <si>
    <t>ZHU HAIFEI</t>
  </si>
  <si>
    <t>394.00</t>
  </si>
  <si>
    <t>2023-04-24 13:11:20</t>
  </si>
  <si>
    <t>JIANG XUELIANG</t>
  </si>
  <si>
    <t>2493.00</t>
  </si>
  <si>
    <t>2023-04-24 09:25:25</t>
  </si>
  <si>
    <t>YU YONGLIN</t>
  </si>
  <si>
    <t>4519.00</t>
  </si>
  <si>
    <t>2023-04-23 16:46:08</t>
  </si>
  <si>
    <t>WANG LIAN</t>
  </si>
  <si>
    <t>438.00</t>
  </si>
  <si>
    <t>2023-04-23 16:35:28</t>
  </si>
  <si>
    <t>QIU FEITING,CAI JIAPING</t>
  </si>
  <si>
    <t>2001.00</t>
  </si>
  <si>
    <t>2023-04-23 15:51:47</t>
  </si>
  <si>
    <t>WANG LIAN,SHANG XIJIAN,ZHI PENG</t>
  </si>
  <si>
    <t>956.00</t>
  </si>
  <si>
    <t>2023-04-23 11:26:49</t>
  </si>
  <si>
    <t>LIN SHUOZHOU,LEI SIYUN</t>
  </si>
  <si>
    <t>966.00</t>
  </si>
  <si>
    <t>2023-04-23 11:32:34</t>
  </si>
  <si>
    <t>WU ZHAOYU</t>
  </si>
  <si>
    <t>3483.99</t>
  </si>
  <si>
    <t>2023-04-22 22:12:12</t>
  </si>
  <si>
    <t>4068.00</t>
  </si>
  <si>
    <t>2023-04-22 10:24:33</t>
  </si>
  <si>
    <t>达拉海角度假酒店</t>
  </si>
  <si>
    <t>Liang Yin</t>
  </si>
  <si>
    <t>1341.00</t>
  </si>
  <si>
    <t>2023-04-21 12:21:51</t>
  </si>
  <si>
    <t>HUI LOCHING</t>
  </si>
  <si>
    <t>1354.00</t>
  </si>
  <si>
    <t>2023-04-21 08:36:17</t>
  </si>
  <si>
    <t>1322.00</t>
  </si>
  <si>
    <t>2023-04-21 08:35:09</t>
  </si>
  <si>
    <t>SONG KAI,MA YUXUAN,LAI WENMEI,SONG MINGLIANG</t>
  </si>
  <si>
    <t>1932.00</t>
  </si>
  <si>
    <t>2023-04-20 16:04:37</t>
  </si>
  <si>
    <t>ZENG YU,SUN WU</t>
  </si>
  <si>
    <t>2023-04-19 22:01:38</t>
  </si>
  <si>
    <t>WANG SHAOWEN</t>
  </si>
  <si>
    <t>2023-04-20 08:28:00</t>
  </si>
  <si>
    <t>LUO QILIANG</t>
  </si>
  <si>
    <t>1449.00</t>
  </si>
  <si>
    <t>2023-04-19 13:23:56</t>
  </si>
  <si>
    <t>FENG JINJIAN,DONG DAOWWEI</t>
  </si>
  <si>
    <t>2023-04-19 11:53:22</t>
  </si>
  <si>
    <t>沙通易思婷大酒店</t>
  </si>
  <si>
    <t>ZHAO HUAN,MA CHUNKWAN</t>
  </si>
  <si>
    <t>1440.00</t>
  </si>
  <si>
    <t>2023-04-19 12:04:08</t>
  </si>
  <si>
    <t>WU LEILIN</t>
  </si>
  <si>
    <t>2023-04-15 10:58:53</t>
  </si>
  <si>
    <t>LI FENGLING</t>
  </si>
  <si>
    <t>432.00</t>
  </si>
  <si>
    <t>2023-04-13 21:40:15</t>
  </si>
  <si>
    <t>GUO JIA,WU DINGCHENG,TIAN TING,SHEN XIUPING</t>
  </si>
  <si>
    <t>2024.00</t>
  </si>
  <si>
    <t>2023-04-07 10:13:17</t>
  </si>
  <si>
    <t>普吉岛卡塔海滩格兰德卡塔VIP酒店 (SHA 认证)</t>
  </si>
  <si>
    <t>YANG ZIJI,LIU RUI</t>
  </si>
  <si>
    <t>307.00</t>
  </si>
  <si>
    <t>2023-04-04 19:04:04</t>
  </si>
  <si>
    <t>BI XIUFEN,HUANG WEIJUN,JIN MEIQI,CHANG HUAN</t>
  </si>
  <si>
    <t>3596.00</t>
  </si>
  <si>
    <t>2023-03-31 12:37:29</t>
  </si>
  <si>
    <t>曼谷维伊 - 美憬阁酒店</t>
  </si>
  <si>
    <t>LIN ZHI,GAO ZIYANG</t>
  </si>
  <si>
    <t>1614.00</t>
  </si>
  <si>
    <t>2023-03-20 10:25:23</t>
  </si>
  <si>
    <t>YU HAODONG,WANG JUE</t>
  </si>
  <si>
    <t>3153.00</t>
  </si>
  <si>
    <t>2023-03-19 16:49:18</t>
  </si>
  <si>
    <t>LIU HAO,WANG TING</t>
  </si>
  <si>
    <t>2023-03-19 16:50:51</t>
  </si>
  <si>
    <t>CAO JIADI</t>
  </si>
  <si>
    <t>411.00</t>
  </si>
  <si>
    <t>2023-03-20 10:01:35</t>
  </si>
  <si>
    <t>韩国</t>
  </si>
  <si>
    <t>WANG YAN</t>
  </si>
  <si>
    <t>223.00</t>
  </si>
  <si>
    <t>2023-03-09 13:59:49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</si>
</sst>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43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43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3</v>
      </c>
      <c r="N3" s="7" t="s">
        <v>94</v>
      </c>
      <c r="O3" s="7" t="s">
        <v>95</v>
      </c>
      <c r="P3" s="7" t="s">
        <v>83</v>
      </c>
      <c r="Q3" s="7"/>
      <c r="R3" s="11" t="s">
        <v>96</v>
      </c>
      <c r="S3" s="13" t="s">
        <v>19</v>
      </c>
      <c r="T3" s="7"/>
      <c r="U3" s="11" t="s">
        <v>19</v>
      </c>
      <c r="V3" s="11" t="s">
        <v>96</v>
      </c>
      <c r="W3" s="13" t="s">
        <v>97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2</v>
      </c>
      <c r="M4" s="7">
        <v>1</v>
      </c>
      <c r="N4" s="7" t="s">
        <v>82</v>
      </c>
      <c r="O4" s="7" t="s">
        <v>82</v>
      </c>
      <c r="P4" s="7" t="s">
        <v>83</v>
      </c>
      <c r="Q4" s="7"/>
      <c r="R4" s="11" t="s">
        <v>105</v>
      </c>
      <c r="S4" s="13" t="s">
        <v>19</v>
      </c>
      <c r="T4" s="7"/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91</v>
      </c>
      <c r="H5" s="7" t="s">
        <v>92</v>
      </c>
      <c r="I5" s="7" t="s">
        <v>79</v>
      </c>
      <c r="J5" s="7" t="s">
        <v>2</v>
      </c>
      <c r="K5" s="7" t="s">
        <v>111</v>
      </c>
      <c r="L5" s="7">
        <v>1</v>
      </c>
      <c r="M5" s="7">
        <v>3</v>
      </c>
      <c r="N5" s="7" t="s">
        <v>94</v>
      </c>
      <c r="O5" s="7" t="s">
        <v>95</v>
      </c>
      <c r="P5" s="7" t="s">
        <v>83</v>
      </c>
      <c r="Q5" s="7"/>
      <c r="R5" s="11" t="s">
        <v>96</v>
      </c>
      <c r="S5" s="13" t="s">
        <v>19</v>
      </c>
      <c r="T5" s="7"/>
      <c r="U5" s="11" t="s">
        <v>19</v>
      </c>
      <c r="V5" s="11" t="s">
        <v>96</v>
      </c>
      <c r="W5" s="13" t="s">
        <v>97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98</v>
      </c>
      <c r="AD5" t="s">
        <v>6</v>
      </c>
      <c r="AE5" t="s">
        <v>99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112</v>
      </c>
      <c r="B6" s="6" t="s">
        <v>113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102</v>
      </c>
      <c r="H6" s="7" t="s">
        <v>103</v>
      </c>
      <c r="I6" s="7" t="s">
        <v>79</v>
      </c>
      <c r="J6" s="7" t="s">
        <v>2</v>
      </c>
      <c r="K6" s="7" t="s">
        <v>114</v>
      </c>
      <c r="L6" s="7">
        <v>1</v>
      </c>
      <c r="M6" s="7">
        <v>1</v>
      </c>
      <c r="N6" s="7" t="s">
        <v>82</v>
      </c>
      <c r="O6" s="7" t="s">
        <v>82</v>
      </c>
      <c r="P6" s="7" t="s">
        <v>83</v>
      </c>
      <c r="Q6" s="7"/>
      <c r="R6" s="11" t="s">
        <v>115</v>
      </c>
      <c r="S6" s="13" t="s">
        <v>19</v>
      </c>
      <c r="T6" s="7"/>
      <c r="U6" s="11" t="s">
        <v>19</v>
      </c>
      <c r="V6" s="11" t="s">
        <v>115</v>
      </c>
      <c r="W6" s="13" t="s">
        <v>116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108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118</v>
      </c>
      <c r="B7" s="6" t="s">
        <v>119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120</v>
      </c>
      <c r="H7" s="7" t="s">
        <v>121</v>
      </c>
      <c r="I7" s="7" t="s">
        <v>79</v>
      </c>
      <c r="J7" s="7" t="s">
        <v>2</v>
      </c>
      <c r="K7" s="7" t="s">
        <v>122</v>
      </c>
      <c r="L7" s="7">
        <v>1</v>
      </c>
      <c r="M7" s="7">
        <v>1</v>
      </c>
      <c r="N7" s="7" t="s">
        <v>95</v>
      </c>
      <c r="O7" s="7" t="s">
        <v>82</v>
      </c>
      <c r="P7" s="7" t="s">
        <v>83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127</v>
      </c>
      <c r="B8" s="6" t="s">
        <v>128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102</v>
      </c>
      <c r="H8" s="7" t="s">
        <v>103</v>
      </c>
      <c r="I8" s="7" t="s">
        <v>79</v>
      </c>
      <c r="J8" s="7" t="s">
        <v>2</v>
      </c>
      <c r="K8" s="7" t="s">
        <v>129</v>
      </c>
      <c r="L8" s="7">
        <v>1</v>
      </c>
      <c r="M8" s="7">
        <v>1</v>
      </c>
      <c r="N8" s="7" t="s">
        <v>83</v>
      </c>
      <c r="O8" s="7" t="s">
        <v>83</v>
      </c>
      <c r="P8" s="7" t="s">
        <v>130</v>
      </c>
      <c r="Q8" s="7"/>
      <c r="R8" s="11" t="s">
        <v>115</v>
      </c>
      <c r="S8" s="13" t="s">
        <v>115</v>
      </c>
      <c r="T8" s="7" t="s">
        <v>131</v>
      </c>
      <c r="U8" s="11" t="s">
        <v>19</v>
      </c>
      <c r="V8" s="11" t="s">
        <v>19</v>
      </c>
      <c r="W8" s="13" t="s">
        <v>19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108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132</v>
      </c>
      <c r="B9" s="6" t="s">
        <v>133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134</v>
      </c>
      <c r="H9" s="7" t="s">
        <v>135</v>
      </c>
      <c r="I9" s="7" t="s">
        <v>79</v>
      </c>
      <c r="J9" s="7" t="s">
        <v>2</v>
      </c>
      <c r="K9" s="7" t="s">
        <v>136</v>
      </c>
      <c r="L9" s="7">
        <v>2</v>
      </c>
      <c r="M9" s="7">
        <v>2</v>
      </c>
      <c r="N9" s="7" t="s">
        <v>137</v>
      </c>
      <c r="O9" s="7" t="s">
        <v>82</v>
      </c>
      <c r="P9" s="7" t="s">
        <v>130</v>
      </c>
      <c r="Q9" s="7"/>
      <c r="R9" s="11" t="s">
        <v>138</v>
      </c>
      <c r="S9" s="13" t="s">
        <v>19</v>
      </c>
      <c r="T9" s="7"/>
      <c r="U9" s="11" t="s">
        <v>19</v>
      </c>
      <c r="V9" s="11" t="s">
        <v>138</v>
      </c>
      <c r="W9" s="13" t="s">
        <v>139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142</v>
      </c>
      <c r="B10" s="6" t="s">
        <v>143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144</v>
      </c>
      <c r="H10" s="7" t="s">
        <v>145</v>
      </c>
      <c r="I10" s="7" t="s">
        <v>79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147</v>
      </c>
      <c r="O10" s="7" t="s">
        <v>83</v>
      </c>
      <c r="P10" s="7" t="s">
        <v>130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152</v>
      </c>
      <c r="B11" s="6" t="s">
        <v>153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154</v>
      </c>
      <c r="H11" s="7" t="s">
        <v>155</v>
      </c>
      <c r="I11" s="7" t="s">
        <v>79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157</v>
      </c>
      <c r="O11" s="7" t="s">
        <v>83</v>
      </c>
      <c r="P11" s="7" t="s">
        <v>130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162</v>
      </c>
      <c r="B12" s="6" t="s">
        <v>163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102</v>
      </c>
      <c r="H12" s="7" t="s">
        <v>103</v>
      </c>
      <c r="I12" s="7" t="s">
        <v>79</v>
      </c>
      <c r="J12" s="7" t="s">
        <v>2</v>
      </c>
      <c r="K12" s="7" t="s">
        <v>129</v>
      </c>
      <c r="L12" s="7">
        <v>1</v>
      </c>
      <c r="M12" s="7">
        <v>1</v>
      </c>
      <c r="N12" s="7" t="s">
        <v>83</v>
      </c>
      <c r="O12" s="7" t="s">
        <v>83</v>
      </c>
      <c r="P12" s="7" t="s">
        <v>130</v>
      </c>
      <c r="Q12" s="7"/>
      <c r="R12" s="11" t="s">
        <v>164</v>
      </c>
      <c r="S12" s="13" t="s">
        <v>19</v>
      </c>
      <c r="T12" s="7"/>
      <c r="U12" s="11" t="s">
        <v>19</v>
      </c>
      <c r="V12" s="11" t="s">
        <v>164</v>
      </c>
      <c r="W12" s="13" t="s">
        <v>165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168</v>
      </c>
      <c r="B13" s="6" t="s">
        <v>169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120</v>
      </c>
      <c r="H13" s="7" t="s">
        <v>121</v>
      </c>
      <c r="I13" s="7" t="s">
        <v>79</v>
      </c>
      <c r="J13" s="7" t="s">
        <v>2</v>
      </c>
      <c r="K13" s="7" t="s">
        <v>122</v>
      </c>
      <c r="L13" s="7">
        <v>1</v>
      </c>
      <c r="M13" s="7">
        <v>1</v>
      </c>
      <c r="N13" s="7" t="s">
        <v>95</v>
      </c>
      <c r="O13" s="7" t="s">
        <v>83</v>
      </c>
      <c r="P13" s="7" t="s">
        <v>130</v>
      </c>
      <c r="Q13" s="7"/>
      <c r="R13" s="11" t="s">
        <v>170</v>
      </c>
      <c r="S13" s="13" t="s">
        <v>19</v>
      </c>
      <c r="T13" s="7"/>
      <c r="U13" s="11" t="s">
        <v>19</v>
      </c>
      <c r="V13" s="11" t="s">
        <v>170</v>
      </c>
      <c r="W13" s="13" t="s">
        <v>171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172</v>
      </c>
      <c r="AD13" t="s">
        <v>6</v>
      </c>
      <c r="AE13" t="s">
        <v>126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173</v>
      </c>
      <c r="B14" s="6" t="s">
        <v>174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175</v>
      </c>
      <c r="H14" s="7" t="s">
        <v>176</v>
      </c>
      <c r="I14" s="7" t="s">
        <v>79</v>
      </c>
      <c r="J14" s="7" t="s">
        <v>2</v>
      </c>
      <c r="K14" s="7" t="s">
        <v>177</v>
      </c>
      <c r="L14" s="7">
        <v>1</v>
      </c>
      <c r="M14" s="7">
        <v>2</v>
      </c>
      <c r="N14" s="7" t="s">
        <v>178</v>
      </c>
      <c r="O14" s="7" t="s">
        <v>179</v>
      </c>
      <c r="P14" s="7" t="s">
        <v>180</v>
      </c>
      <c r="Q14" s="7"/>
      <c r="R14" s="11" t="s">
        <v>181</v>
      </c>
      <c r="S14" s="13" t="s">
        <v>181</v>
      </c>
      <c r="T14" s="7" t="s">
        <v>182</v>
      </c>
      <c r="U14" s="11" t="s">
        <v>19</v>
      </c>
      <c r="V14" s="11" t="s">
        <v>19</v>
      </c>
      <c r="W14" s="13" t="s">
        <v>19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183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184</v>
      </c>
      <c r="B15" s="6" t="s">
        <v>185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120</v>
      </c>
      <c r="H15" s="7" t="s">
        <v>121</v>
      </c>
      <c r="I15" s="7" t="s">
        <v>79</v>
      </c>
      <c r="J15" s="7" t="s">
        <v>2</v>
      </c>
      <c r="K15" s="7" t="s">
        <v>186</v>
      </c>
      <c r="L15" s="7">
        <v>1</v>
      </c>
      <c r="M15" s="7">
        <v>1</v>
      </c>
      <c r="N15" s="7" t="s">
        <v>83</v>
      </c>
      <c r="O15" s="7" t="s">
        <v>83</v>
      </c>
      <c r="P15" s="7" t="s">
        <v>130</v>
      </c>
      <c r="Q15" s="7"/>
      <c r="R15" s="11" t="s">
        <v>187</v>
      </c>
      <c r="S15" s="13" t="s">
        <v>19</v>
      </c>
      <c r="T15" s="7"/>
      <c r="U15" s="11" t="s">
        <v>19</v>
      </c>
      <c r="V15" s="11" t="s">
        <v>187</v>
      </c>
      <c r="W15" s="13" t="s">
        <v>188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191</v>
      </c>
      <c r="B16" s="6" t="s">
        <v>192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175</v>
      </c>
      <c r="H16" s="7" t="s">
        <v>176</v>
      </c>
      <c r="I16" s="7" t="s">
        <v>79</v>
      </c>
      <c r="J16" s="7" t="s">
        <v>2</v>
      </c>
      <c r="K16" s="7" t="s">
        <v>193</v>
      </c>
      <c r="L16" s="7">
        <v>2</v>
      </c>
      <c r="M16" s="7">
        <v>1</v>
      </c>
      <c r="N16" s="7" t="s">
        <v>194</v>
      </c>
      <c r="O16" s="7" t="s">
        <v>195</v>
      </c>
      <c r="P16" s="7" t="s">
        <v>196</v>
      </c>
      <c r="Q16" s="7"/>
      <c r="R16" s="11" t="s">
        <v>181</v>
      </c>
      <c r="S16" s="13" t="s">
        <v>181</v>
      </c>
      <c r="T16" s="7" t="s">
        <v>197</v>
      </c>
      <c r="U16" s="11" t="s">
        <v>19</v>
      </c>
      <c r="V16" s="11" t="s">
        <v>19</v>
      </c>
      <c r="W16" s="13" t="s">
        <v>19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183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198</v>
      </c>
      <c r="B17" s="6" t="s">
        <v>199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200</v>
      </c>
      <c r="H17" s="7" t="s">
        <v>201</v>
      </c>
      <c r="I17" s="7" t="s">
        <v>79</v>
      </c>
      <c r="J17" s="7" t="s">
        <v>2</v>
      </c>
      <c r="K17" s="7" t="s">
        <v>202</v>
      </c>
      <c r="L17" s="7">
        <v>1</v>
      </c>
      <c r="M17" s="7">
        <v>3</v>
      </c>
      <c r="N17" s="7" t="s">
        <v>194</v>
      </c>
      <c r="O17" s="7" t="s">
        <v>82</v>
      </c>
      <c r="P17" s="7" t="s">
        <v>203</v>
      </c>
      <c r="Q17" s="7"/>
      <c r="R17" s="11" t="s">
        <v>204</v>
      </c>
      <c r="S17" s="13" t="s">
        <v>19</v>
      </c>
      <c r="T17" s="7"/>
      <c r="U17" s="11" t="s">
        <v>19</v>
      </c>
      <c r="V17" s="11" t="s">
        <v>204</v>
      </c>
      <c r="W17" s="13" t="s">
        <v>205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208</v>
      </c>
      <c r="B18" s="6" t="s">
        <v>209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134</v>
      </c>
      <c r="H18" s="7" t="s">
        <v>135</v>
      </c>
      <c r="I18" s="7" t="s">
        <v>79</v>
      </c>
      <c r="J18" s="7" t="s">
        <v>2</v>
      </c>
      <c r="K18" s="7" t="s">
        <v>210</v>
      </c>
      <c r="L18" s="7">
        <v>1</v>
      </c>
      <c r="M18" s="7">
        <v>2</v>
      </c>
      <c r="N18" s="7" t="s">
        <v>211</v>
      </c>
      <c r="O18" s="7" t="s">
        <v>83</v>
      </c>
      <c r="P18" s="7" t="s">
        <v>203</v>
      </c>
      <c r="Q18" s="7"/>
      <c r="R18" s="11" t="s">
        <v>212</v>
      </c>
      <c r="S18" s="13" t="s">
        <v>19</v>
      </c>
      <c r="T18" s="7"/>
      <c r="U18" s="11" t="s">
        <v>19</v>
      </c>
      <c r="V18" s="11" t="s">
        <v>212</v>
      </c>
      <c r="W18" s="13" t="s">
        <v>213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141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215</v>
      </c>
      <c r="B19" s="6" t="s">
        <v>216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217</v>
      </c>
      <c r="H19" s="7" t="s">
        <v>218</v>
      </c>
      <c r="I19" s="7" t="s">
        <v>79</v>
      </c>
      <c r="J19" s="7" t="s">
        <v>2</v>
      </c>
      <c r="K19" s="7" t="s">
        <v>219</v>
      </c>
      <c r="L19" s="7">
        <v>1</v>
      </c>
      <c r="M19" s="7">
        <v>2</v>
      </c>
      <c r="N19" s="7" t="s">
        <v>137</v>
      </c>
      <c r="O19" s="7" t="s">
        <v>83</v>
      </c>
      <c r="P19" s="7" t="s">
        <v>203</v>
      </c>
      <c r="Q19" s="7"/>
      <c r="R19" s="11" t="s">
        <v>220</v>
      </c>
      <c r="S19" s="13" t="s">
        <v>19</v>
      </c>
      <c r="T19" s="7"/>
      <c r="U19" s="11" t="s">
        <v>19</v>
      </c>
      <c r="V19" s="11" t="s">
        <v>220</v>
      </c>
      <c r="W19" s="13" t="s">
        <v>221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224</v>
      </c>
      <c r="B20" s="6" t="s">
        <v>225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134</v>
      </c>
      <c r="H20" s="7" t="s">
        <v>135</v>
      </c>
      <c r="I20" s="7" t="s">
        <v>79</v>
      </c>
      <c r="J20" s="7" t="s">
        <v>2</v>
      </c>
      <c r="K20" s="7" t="s">
        <v>226</v>
      </c>
      <c r="L20" s="7">
        <v>1</v>
      </c>
      <c r="M20" s="7">
        <v>2</v>
      </c>
      <c r="N20" s="7" t="s">
        <v>137</v>
      </c>
      <c r="O20" s="7" t="s">
        <v>83</v>
      </c>
      <c r="P20" s="7" t="s">
        <v>203</v>
      </c>
      <c r="Q20" s="7"/>
      <c r="R20" s="11" t="s">
        <v>227</v>
      </c>
      <c r="S20" s="13" t="s">
        <v>19</v>
      </c>
      <c r="T20" s="7"/>
      <c r="U20" s="11" t="s">
        <v>19</v>
      </c>
      <c r="V20" s="11" t="s">
        <v>227</v>
      </c>
      <c r="W20" s="13" t="s">
        <v>106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214</v>
      </c>
      <c r="AD20" t="s">
        <v>6</v>
      </c>
      <c r="AE20" t="s">
        <v>141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228</v>
      </c>
      <c r="B21" s="6" t="s">
        <v>229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230</v>
      </c>
      <c r="H21" s="7" t="s">
        <v>231</v>
      </c>
      <c r="I21" s="7" t="s">
        <v>79</v>
      </c>
      <c r="J21" s="7" t="s">
        <v>2</v>
      </c>
      <c r="K21" s="7" t="s">
        <v>232</v>
      </c>
      <c r="L21" s="7">
        <v>1</v>
      </c>
      <c r="M21" s="7">
        <v>3</v>
      </c>
      <c r="N21" s="7" t="s">
        <v>194</v>
      </c>
      <c r="O21" s="7" t="s">
        <v>82</v>
      </c>
      <c r="P21" s="7" t="s">
        <v>203</v>
      </c>
      <c r="Q21" s="7"/>
      <c r="R21" s="11" t="s">
        <v>233</v>
      </c>
      <c r="S21" s="13" t="s">
        <v>19</v>
      </c>
      <c r="T21" s="7"/>
      <c r="U21" s="11" t="s">
        <v>19</v>
      </c>
      <c r="V21" s="11" t="s">
        <v>233</v>
      </c>
      <c r="W21" s="13" t="s">
        <v>234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237</v>
      </c>
      <c r="B22" s="6" t="s">
        <v>238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134</v>
      </c>
      <c r="H22" s="7" t="s">
        <v>135</v>
      </c>
      <c r="I22" s="7" t="s">
        <v>79</v>
      </c>
      <c r="J22" s="7" t="s">
        <v>2</v>
      </c>
      <c r="K22" s="7" t="s">
        <v>239</v>
      </c>
      <c r="L22" s="7">
        <v>1</v>
      </c>
      <c r="M22" s="7">
        <v>2</v>
      </c>
      <c r="N22" s="7" t="s">
        <v>82</v>
      </c>
      <c r="O22" s="7" t="s">
        <v>83</v>
      </c>
      <c r="P22" s="7" t="s">
        <v>203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241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214</v>
      </c>
      <c r="AD22" t="s">
        <v>6</v>
      </c>
      <c r="AE22" t="s">
        <v>242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243</v>
      </c>
      <c r="B23" s="6" t="s">
        <v>244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245</v>
      </c>
      <c r="H23" s="7" t="s">
        <v>246</v>
      </c>
      <c r="I23" s="7" t="s">
        <v>79</v>
      </c>
      <c r="J23" s="7" t="s">
        <v>2</v>
      </c>
      <c r="K23" s="7" t="s">
        <v>247</v>
      </c>
      <c r="L23" s="7">
        <v>2</v>
      </c>
      <c r="M23" s="7">
        <v>1</v>
      </c>
      <c r="N23" s="7" t="s">
        <v>83</v>
      </c>
      <c r="O23" s="7" t="s">
        <v>130</v>
      </c>
      <c r="P23" s="7" t="s">
        <v>203</v>
      </c>
      <c r="Q23" s="7"/>
      <c r="R23" s="11" t="s">
        <v>248</v>
      </c>
      <c r="S23" s="13" t="s">
        <v>19</v>
      </c>
      <c r="T23" s="7"/>
      <c r="U23" s="11" t="s">
        <v>19</v>
      </c>
      <c r="V23" s="11" t="s">
        <v>248</v>
      </c>
      <c r="W23" s="13" t="s">
        <v>249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252</v>
      </c>
      <c r="B24" s="6" t="s">
        <v>253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134</v>
      </c>
      <c r="H24" s="7" t="s">
        <v>135</v>
      </c>
      <c r="I24" s="7" t="s">
        <v>79</v>
      </c>
      <c r="J24" s="7" t="s">
        <v>2</v>
      </c>
      <c r="K24" s="7" t="s">
        <v>254</v>
      </c>
      <c r="L24" s="7">
        <v>1</v>
      </c>
      <c r="M24" s="7">
        <v>1</v>
      </c>
      <c r="N24" s="7" t="s">
        <v>130</v>
      </c>
      <c r="O24" s="7" t="s">
        <v>130</v>
      </c>
      <c r="P24" s="7" t="s">
        <v>203</v>
      </c>
      <c r="Q24" s="7"/>
      <c r="R24" s="11" t="s">
        <v>255</v>
      </c>
      <c r="S24" s="13" t="s">
        <v>19</v>
      </c>
      <c r="T24" s="7"/>
      <c r="U24" s="11" t="s">
        <v>19</v>
      </c>
      <c r="V24" s="11" t="s">
        <v>255</v>
      </c>
      <c r="W24" s="13" t="s">
        <v>256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257</v>
      </c>
      <c r="AD24" t="s">
        <v>6</v>
      </c>
      <c r="AE24" t="s">
        <v>242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258</v>
      </c>
      <c r="B25" s="6" t="s">
        <v>259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260</v>
      </c>
      <c r="H25" s="7" t="s">
        <v>261</v>
      </c>
      <c r="I25" s="7" t="s">
        <v>79</v>
      </c>
      <c r="J25" s="7" t="s">
        <v>2</v>
      </c>
      <c r="K25" s="7" t="s">
        <v>262</v>
      </c>
      <c r="L25" s="7">
        <v>1</v>
      </c>
      <c r="M25" s="7">
        <v>1</v>
      </c>
      <c r="N25" s="7" t="s">
        <v>203</v>
      </c>
      <c r="O25" s="7" t="s">
        <v>263</v>
      </c>
      <c r="P25" s="7" t="s">
        <v>264</v>
      </c>
      <c r="Q25" s="7"/>
      <c r="R25" s="11" t="s">
        <v>265</v>
      </c>
      <c r="S25" s="13" t="s">
        <v>265</v>
      </c>
      <c r="T25" s="7" t="s">
        <v>266</v>
      </c>
      <c r="U25" s="11" t="s">
        <v>19</v>
      </c>
      <c r="V25" s="11" t="s">
        <v>19</v>
      </c>
      <c r="W25" s="13" t="s">
        <v>19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19</v>
      </c>
      <c r="AD25" t="s">
        <v>6</v>
      </c>
      <c r="AE25" t="s">
        <v>267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268</v>
      </c>
      <c r="B26" s="6" t="s">
        <v>269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270</v>
      </c>
      <c r="H26" s="7" t="s">
        <v>271</v>
      </c>
      <c r="I26" s="7" t="s">
        <v>79</v>
      </c>
      <c r="J26" s="7" t="s">
        <v>2</v>
      </c>
      <c r="K26" s="7" t="s">
        <v>272</v>
      </c>
      <c r="L26" s="7">
        <v>1</v>
      </c>
      <c r="M26" s="7">
        <v>1</v>
      </c>
      <c r="N26" s="7" t="s">
        <v>130</v>
      </c>
      <c r="O26" s="7" t="s">
        <v>130</v>
      </c>
      <c r="P26" s="7" t="s">
        <v>203</v>
      </c>
      <c r="Q26" s="7"/>
      <c r="R26" s="11" t="s">
        <v>273</v>
      </c>
      <c r="S26" s="13" t="s">
        <v>19</v>
      </c>
      <c r="T26" s="7"/>
      <c r="U26" s="11" t="s">
        <v>19</v>
      </c>
      <c r="V26" s="11" t="s">
        <v>273</v>
      </c>
      <c r="W26" s="13" t="s">
        <v>274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275</v>
      </c>
      <c r="AD26" t="s">
        <v>6</v>
      </c>
      <c r="AE26" t="s">
        <v>276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277</v>
      </c>
      <c r="B27" s="6" t="s">
        <v>278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279</v>
      </c>
      <c r="H27" s="7" t="s">
        <v>280</v>
      </c>
      <c r="I27" s="7" t="s">
        <v>79</v>
      </c>
      <c r="J27" s="7" t="s">
        <v>2</v>
      </c>
      <c r="K27" s="7" t="s">
        <v>281</v>
      </c>
      <c r="L27" s="7">
        <v>1</v>
      </c>
      <c r="M27" s="7">
        <v>1</v>
      </c>
      <c r="N27" s="7" t="s">
        <v>203</v>
      </c>
      <c r="O27" s="7" t="s">
        <v>282</v>
      </c>
      <c r="P27" s="7" t="s">
        <v>283</v>
      </c>
      <c r="Q27" s="7"/>
      <c r="R27" s="11" t="s">
        <v>284</v>
      </c>
      <c r="S27" s="13" t="s">
        <v>284</v>
      </c>
      <c r="T27" s="7" t="s">
        <v>285</v>
      </c>
      <c r="U27" s="11" t="s">
        <v>19</v>
      </c>
      <c r="V27" s="11" t="s">
        <v>19</v>
      </c>
      <c r="W27" s="13" t="s">
        <v>19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19</v>
      </c>
      <c r="AD27" t="s">
        <v>6</v>
      </c>
      <c r="AE27" t="s">
        <v>286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287</v>
      </c>
      <c r="B28" s="6" t="s">
        <v>288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289</v>
      </c>
      <c r="H28" s="7" t="s">
        <v>290</v>
      </c>
      <c r="I28" s="7" t="s">
        <v>79</v>
      </c>
      <c r="J28" s="7" t="s">
        <v>2</v>
      </c>
      <c r="K28" s="7" t="s">
        <v>291</v>
      </c>
      <c r="L28" s="7">
        <v>1</v>
      </c>
      <c r="M28" s="7">
        <v>1</v>
      </c>
      <c r="N28" s="7" t="s">
        <v>95</v>
      </c>
      <c r="O28" s="7" t="s">
        <v>203</v>
      </c>
      <c r="P28" s="7" t="s">
        <v>263</v>
      </c>
      <c r="Q28" s="7"/>
      <c r="R28" s="11" t="s">
        <v>170</v>
      </c>
      <c r="S28" s="13" t="s">
        <v>19</v>
      </c>
      <c r="T28" s="7"/>
      <c r="U28" s="11" t="s">
        <v>19</v>
      </c>
      <c r="V28" s="11" t="s">
        <v>170</v>
      </c>
      <c r="W28" s="13" t="s">
        <v>292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293</v>
      </c>
      <c r="AD28" t="s">
        <v>6</v>
      </c>
      <c r="AE28" t="s">
        <v>294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295</v>
      </c>
      <c r="B29" s="6" t="s">
        <v>296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297</v>
      </c>
      <c r="H29" s="7" t="s">
        <v>298</v>
      </c>
      <c r="I29" s="7" t="s">
        <v>79</v>
      </c>
      <c r="J29" s="7" t="s">
        <v>2</v>
      </c>
      <c r="K29" s="7" t="s">
        <v>299</v>
      </c>
      <c r="L29" s="7">
        <v>1</v>
      </c>
      <c r="M29" s="7">
        <v>3</v>
      </c>
      <c r="N29" s="7" t="s">
        <v>83</v>
      </c>
      <c r="O29" s="7" t="s">
        <v>83</v>
      </c>
      <c r="P29" s="7" t="s">
        <v>263</v>
      </c>
      <c r="Q29" s="7"/>
      <c r="R29" s="11" t="s">
        <v>300</v>
      </c>
      <c r="S29" s="13" t="s">
        <v>19</v>
      </c>
      <c r="T29" s="7"/>
      <c r="U29" s="11" t="s">
        <v>19</v>
      </c>
      <c r="V29" s="11" t="s">
        <v>300</v>
      </c>
      <c r="W29" s="13" t="s">
        <v>301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302</v>
      </c>
      <c r="AD29" t="s">
        <v>6</v>
      </c>
      <c r="AE29" t="s">
        <v>303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304</v>
      </c>
      <c r="B30" s="6" t="s">
        <v>305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134</v>
      </c>
      <c r="H30" s="7" t="s">
        <v>135</v>
      </c>
      <c r="I30" s="7" t="s">
        <v>79</v>
      </c>
      <c r="J30" s="7" t="s">
        <v>2</v>
      </c>
      <c r="K30" s="7" t="s">
        <v>306</v>
      </c>
      <c r="L30" s="7">
        <v>1</v>
      </c>
      <c r="M30" s="7">
        <v>4</v>
      </c>
      <c r="N30" s="7" t="s">
        <v>137</v>
      </c>
      <c r="O30" s="7" t="s">
        <v>83</v>
      </c>
      <c r="P30" s="7" t="s">
        <v>264</v>
      </c>
      <c r="Q30" s="7"/>
      <c r="R30" s="11" t="s">
        <v>138</v>
      </c>
      <c r="S30" s="13" t="s">
        <v>19</v>
      </c>
      <c r="T30" s="7"/>
      <c r="U30" s="11" t="s">
        <v>19</v>
      </c>
      <c r="V30" s="11" t="s">
        <v>138</v>
      </c>
      <c r="W30" s="13" t="s">
        <v>139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140</v>
      </c>
      <c r="AD30" t="s">
        <v>6</v>
      </c>
      <c r="AE30" t="s">
        <v>141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307</v>
      </c>
      <c r="B31" s="6" t="s">
        <v>308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134</v>
      </c>
      <c r="H31" s="7" t="s">
        <v>135</v>
      </c>
      <c r="I31" s="7" t="s">
        <v>79</v>
      </c>
      <c r="J31" s="7" t="s">
        <v>2</v>
      </c>
      <c r="K31" s="7" t="s">
        <v>309</v>
      </c>
      <c r="L31" s="7">
        <v>1</v>
      </c>
      <c r="M31" s="7">
        <v>3</v>
      </c>
      <c r="N31" s="7" t="s">
        <v>137</v>
      </c>
      <c r="O31" s="7" t="s">
        <v>130</v>
      </c>
      <c r="P31" s="7" t="s">
        <v>264</v>
      </c>
      <c r="Q31" s="7"/>
      <c r="R31" s="11" t="s">
        <v>310</v>
      </c>
      <c r="S31" s="13" t="s">
        <v>19</v>
      </c>
      <c r="T31" s="7"/>
      <c r="U31" s="11" t="s">
        <v>19</v>
      </c>
      <c r="V31" s="11" t="s">
        <v>310</v>
      </c>
      <c r="W31" s="13" t="s">
        <v>311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312</v>
      </c>
      <c r="AD31" t="s">
        <v>6</v>
      </c>
      <c r="AE31" t="s">
        <v>242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313</v>
      </c>
      <c r="B32" s="6" t="s">
        <v>314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315</v>
      </c>
      <c r="H32" s="7" t="s">
        <v>316</v>
      </c>
      <c r="I32" s="7" t="s">
        <v>79</v>
      </c>
      <c r="J32" s="7" t="s">
        <v>2</v>
      </c>
      <c r="K32" s="7" t="s">
        <v>317</v>
      </c>
      <c r="L32" s="7">
        <v>1</v>
      </c>
      <c r="M32" s="7">
        <v>5</v>
      </c>
      <c r="N32" s="7" t="s">
        <v>82</v>
      </c>
      <c r="O32" s="7" t="s">
        <v>82</v>
      </c>
      <c r="P32" s="7" t="s">
        <v>264</v>
      </c>
      <c r="Q32" s="7"/>
      <c r="R32" s="11" t="s">
        <v>318</v>
      </c>
      <c r="S32" s="13" t="s">
        <v>19</v>
      </c>
      <c r="T32" s="7"/>
      <c r="U32" s="11" t="s">
        <v>19</v>
      </c>
      <c r="V32" s="11" t="s">
        <v>318</v>
      </c>
      <c r="W32" s="13" t="s">
        <v>319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320</v>
      </c>
      <c r="AD32" t="s">
        <v>6</v>
      </c>
      <c r="AE32" t="s">
        <v>321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322</v>
      </c>
      <c r="B33" s="6" t="s">
        <v>323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200</v>
      </c>
      <c r="H33" s="7" t="s">
        <v>201</v>
      </c>
      <c r="I33" s="7" t="s">
        <v>79</v>
      </c>
      <c r="J33" s="7" t="s">
        <v>2</v>
      </c>
      <c r="K33" s="7" t="s">
        <v>202</v>
      </c>
      <c r="L33" s="7">
        <v>1</v>
      </c>
      <c r="M33" s="7">
        <v>2</v>
      </c>
      <c r="N33" s="7" t="s">
        <v>130</v>
      </c>
      <c r="O33" s="7" t="s">
        <v>203</v>
      </c>
      <c r="P33" s="7" t="s">
        <v>264</v>
      </c>
      <c r="Q33" s="7"/>
      <c r="R33" s="11" t="s">
        <v>324</v>
      </c>
      <c r="S33" s="13" t="s">
        <v>19</v>
      </c>
      <c r="T33" s="7"/>
      <c r="U33" s="11" t="s">
        <v>19</v>
      </c>
      <c r="V33" s="11" t="s">
        <v>324</v>
      </c>
      <c r="W33" s="13" t="s">
        <v>325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326</v>
      </c>
      <c r="AD33" t="s">
        <v>6</v>
      </c>
      <c r="AE33" t="s">
        <v>207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327</v>
      </c>
      <c r="B34" s="6" t="s">
        <v>328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329</v>
      </c>
      <c r="H34" s="7" t="s">
        <v>330</v>
      </c>
      <c r="I34" s="7" t="s">
        <v>79</v>
      </c>
      <c r="J34" s="7" t="s">
        <v>2</v>
      </c>
      <c r="K34" s="7" t="s">
        <v>331</v>
      </c>
      <c r="L34" s="7">
        <v>1</v>
      </c>
      <c r="M34" s="7">
        <v>1</v>
      </c>
      <c r="N34" s="7" t="s">
        <v>264</v>
      </c>
      <c r="O34" s="7" t="s">
        <v>264</v>
      </c>
      <c r="P34" s="7" t="s">
        <v>332</v>
      </c>
      <c r="Q34" s="7"/>
      <c r="R34" s="11" t="s">
        <v>333</v>
      </c>
      <c r="S34" s="13" t="s">
        <v>333</v>
      </c>
      <c r="T34" s="7" t="s">
        <v>334</v>
      </c>
      <c r="U34" s="11" t="s">
        <v>19</v>
      </c>
      <c r="V34" s="11" t="s">
        <v>19</v>
      </c>
      <c r="W34" s="13" t="s">
        <v>19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19</v>
      </c>
      <c r="AD34" t="s">
        <v>6</v>
      </c>
      <c r="AE34" t="s">
        <v>151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335</v>
      </c>
      <c r="B35" s="6" t="s">
        <v>336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337</v>
      </c>
      <c r="H35" s="7" t="s">
        <v>338</v>
      </c>
      <c r="I35" s="7" t="s">
        <v>79</v>
      </c>
      <c r="J35" s="7" t="s">
        <v>2</v>
      </c>
      <c r="K35" s="7" t="s">
        <v>339</v>
      </c>
      <c r="L35" s="7">
        <v>1</v>
      </c>
      <c r="M35" s="7">
        <v>1</v>
      </c>
      <c r="N35" s="7" t="s">
        <v>340</v>
      </c>
      <c r="O35" s="7" t="s">
        <v>264</v>
      </c>
      <c r="P35" s="7" t="s">
        <v>332</v>
      </c>
      <c r="Q35" s="7"/>
      <c r="R35" s="11" t="s">
        <v>341</v>
      </c>
      <c r="S35" s="13" t="s">
        <v>19</v>
      </c>
      <c r="T35" s="7"/>
      <c r="U35" s="11" t="s">
        <v>19</v>
      </c>
      <c r="V35" s="11" t="s">
        <v>341</v>
      </c>
      <c r="W35" s="13" t="s">
        <v>342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343</v>
      </c>
      <c r="AD35" t="s">
        <v>6</v>
      </c>
      <c r="AE35" t="s">
        <v>344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345</v>
      </c>
      <c r="B36" s="6" t="s">
        <v>346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134</v>
      </c>
      <c r="H36" s="7" t="s">
        <v>135</v>
      </c>
      <c r="I36" s="7" t="s">
        <v>79</v>
      </c>
      <c r="J36" s="7" t="s">
        <v>2</v>
      </c>
      <c r="K36" s="7" t="s">
        <v>347</v>
      </c>
      <c r="L36" s="7">
        <v>1</v>
      </c>
      <c r="M36" s="7">
        <v>2</v>
      </c>
      <c r="N36" s="7" t="s">
        <v>137</v>
      </c>
      <c r="O36" s="7" t="s">
        <v>263</v>
      </c>
      <c r="P36" s="7" t="s">
        <v>332</v>
      </c>
      <c r="Q36" s="7"/>
      <c r="R36" s="11" t="s">
        <v>212</v>
      </c>
      <c r="S36" s="13" t="s">
        <v>19</v>
      </c>
      <c r="T36" s="7"/>
      <c r="U36" s="11" t="s">
        <v>19</v>
      </c>
      <c r="V36" s="11" t="s">
        <v>212</v>
      </c>
      <c r="W36" s="13" t="s">
        <v>213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214</v>
      </c>
      <c r="AD36" t="s">
        <v>6</v>
      </c>
      <c r="AE36" t="s">
        <v>242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348</v>
      </c>
      <c r="B37" s="6" t="s">
        <v>349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134</v>
      </c>
      <c r="H37" s="7" t="s">
        <v>135</v>
      </c>
      <c r="I37" s="7" t="s">
        <v>79</v>
      </c>
      <c r="J37" s="7" t="s">
        <v>2</v>
      </c>
      <c r="K37" s="7" t="s">
        <v>350</v>
      </c>
      <c r="L37" s="7">
        <v>2</v>
      </c>
      <c r="M37" s="7">
        <v>2</v>
      </c>
      <c r="N37" s="7" t="s">
        <v>351</v>
      </c>
      <c r="O37" s="7" t="s">
        <v>263</v>
      </c>
      <c r="P37" s="7" t="s">
        <v>332</v>
      </c>
      <c r="Q37" s="7"/>
      <c r="R37" s="11" t="s">
        <v>352</v>
      </c>
      <c r="S37" s="13" t="s">
        <v>19</v>
      </c>
      <c r="T37" s="7"/>
      <c r="U37" s="11" t="s">
        <v>19</v>
      </c>
      <c r="V37" s="11" t="s">
        <v>352</v>
      </c>
      <c r="W37" s="13" t="s">
        <v>353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354</v>
      </c>
      <c r="AD37" t="s">
        <v>6</v>
      </c>
      <c r="AE37" t="s">
        <v>141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355</v>
      </c>
      <c r="B38" s="6" t="s">
        <v>356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357</v>
      </c>
      <c r="H38" s="7" t="s">
        <v>358</v>
      </c>
      <c r="I38" s="7" t="s">
        <v>79</v>
      </c>
      <c r="J38" s="7" t="s">
        <v>2</v>
      </c>
      <c r="K38" s="7" t="s">
        <v>359</v>
      </c>
      <c r="L38" s="7">
        <v>1</v>
      </c>
      <c r="M38" s="7">
        <v>1</v>
      </c>
      <c r="N38" s="7" t="s">
        <v>264</v>
      </c>
      <c r="O38" s="7" t="s">
        <v>264</v>
      </c>
      <c r="P38" s="7" t="s">
        <v>332</v>
      </c>
      <c r="Q38" s="7"/>
      <c r="R38" s="11" t="s">
        <v>360</v>
      </c>
      <c r="S38" s="13" t="s">
        <v>19</v>
      </c>
      <c r="T38" s="7"/>
      <c r="U38" s="11" t="s">
        <v>19</v>
      </c>
      <c r="V38" s="11" t="s">
        <v>360</v>
      </c>
      <c r="W38" s="13" t="s">
        <v>256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361</v>
      </c>
      <c r="AD38" t="s">
        <v>6</v>
      </c>
      <c r="AE38" t="s">
        <v>362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363</v>
      </c>
      <c r="B39" s="6" t="s">
        <v>364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365</v>
      </c>
      <c r="H39" s="7" t="s">
        <v>366</v>
      </c>
      <c r="I39" s="7" t="s">
        <v>79</v>
      </c>
      <c r="J39" s="7" t="s">
        <v>2</v>
      </c>
      <c r="K39" s="7" t="s">
        <v>367</v>
      </c>
      <c r="L39" s="7">
        <v>1</v>
      </c>
      <c r="M39" s="7">
        <v>2</v>
      </c>
      <c r="N39" s="7" t="s">
        <v>82</v>
      </c>
      <c r="O39" s="7" t="s">
        <v>263</v>
      </c>
      <c r="P39" s="7" t="s">
        <v>332</v>
      </c>
      <c r="Q39" s="7"/>
      <c r="R39" s="11" t="s">
        <v>368</v>
      </c>
      <c r="S39" s="13" t="s">
        <v>19</v>
      </c>
      <c r="T39" s="7"/>
      <c r="U39" s="11" t="s">
        <v>19</v>
      </c>
      <c r="V39" s="11" t="s">
        <v>368</v>
      </c>
      <c r="W39" s="13" t="s">
        <v>369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370</v>
      </c>
      <c r="AD39" t="s">
        <v>6</v>
      </c>
      <c r="AE39" t="s">
        <v>371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372</v>
      </c>
      <c r="B40" s="6" t="s">
        <v>373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374</v>
      </c>
      <c r="H40" s="7" t="s">
        <v>375</v>
      </c>
      <c r="I40" s="7" t="s">
        <v>79</v>
      </c>
      <c r="J40" s="7" t="s">
        <v>2</v>
      </c>
      <c r="K40" s="7" t="s">
        <v>376</v>
      </c>
      <c r="L40" s="7">
        <v>1</v>
      </c>
      <c r="M40" s="7">
        <v>1</v>
      </c>
      <c r="N40" s="7" t="s">
        <v>332</v>
      </c>
      <c r="O40" s="7" t="s">
        <v>332</v>
      </c>
      <c r="P40" s="7" t="s">
        <v>377</v>
      </c>
      <c r="Q40" s="7"/>
      <c r="R40" s="11" t="s">
        <v>378</v>
      </c>
      <c r="S40" s="13" t="s">
        <v>378</v>
      </c>
      <c r="T40" s="7" t="s">
        <v>379</v>
      </c>
      <c r="U40" s="11" t="s">
        <v>19</v>
      </c>
      <c r="V40" s="11" t="s">
        <v>19</v>
      </c>
      <c r="W40" s="13" t="s">
        <v>19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19</v>
      </c>
      <c r="AD40" t="s">
        <v>6</v>
      </c>
      <c r="AE40" t="s">
        <v>380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381</v>
      </c>
      <c r="B41" s="6" t="s">
        <v>382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383</v>
      </c>
      <c r="H41" s="7" t="s">
        <v>384</v>
      </c>
      <c r="I41" s="7" t="s">
        <v>79</v>
      </c>
      <c r="J41" s="7" t="s">
        <v>2</v>
      </c>
      <c r="K41" s="7" t="s">
        <v>385</v>
      </c>
      <c r="L41" s="7">
        <v>1</v>
      </c>
      <c r="M41" s="7">
        <v>5</v>
      </c>
      <c r="N41" s="7" t="s">
        <v>332</v>
      </c>
      <c r="O41" s="7" t="s">
        <v>386</v>
      </c>
      <c r="P41" s="7" t="s">
        <v>387</v>
      </c>
      <c r="Q41" s="7"/>
      <c r="R41" s="11" t="s">
        <v>388</v>
      </c>
      <c r="S41" s="13" t="s">
        <v>388</v>
      </c>
      <c r="T41" s="7" t="s">
        <v>389</v>
      </c>
      <c r="U41" s="11" t="s">
        <v>19</v>
      </c>
      <c r="V41" s="11" t="s">
        <v>19</v>
      </c>
      <c r="W41" s="13" t="s">
        <v>19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19</v>
      </c>
      <c r="AD41" t="s">
        <v>6</v>
      </c>
      <c r="AE41" t="s">
        <v>390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391</v>
      </c>
      <c r="B42" s="6" t="s">
        <v>392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393</v>
      </c>
      <c r="H42" s="7" t="s">
        <v>394</v>
      </c>
      <c r="I42" s="7" t="s">
        <v>79</v>
      </c>
      <c r="J42" s="7" t="s">
        <v>2</v>
      </c>
      <c r="K42" s="7" t="s">
        <v>395</v>
      </c>
      <c r="L42" s="7">
        <v>1</v>
      </c>
      <c r="M42" s="7">
        <v>2</v>
      </c>
      <c r="N42" s="7" t="s">
        <v>396</v>
      </c>
      <c r="O42" s="7" t="s">
        <v>264</v>
      </c>
      <c r="P42" s="7" t="s">
        <v>377</v>
      </c>
      <c r="Q42" s="7"/>
      <c r="R42" s="11" t="s">
        <v>397</v>
      </c>
      <c r="S42" s="13" t="s">
        <v>19</v>
      </c>
      <c r="T42" s="7"/>
      <c r="U42" s="11" t="s">
        <v>19</v>
      </c>
      <c r="V42" s="11" t="s">
        <v>397</v>
      </c>
      <c r="W42" s="13" t="s">
        <v>398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310</v>
      </c>
      <c r="AD42" t="s">
        <v>6</v>
      </c>
      <c r="AE42" t="s">
        <v>399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400</v>
      </c>
      <c r="B43" s="6" t="s">
        <v>401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402</v>
      </c>
      <c r="H43" s="7" t="s">
        <v>403</v>
      </c>
      <c r="I43" s="7" t="s">
        <v>79</v>
      </c>
      <c r="J43" s="7" t="s">
        <v>2</v>
      </c>
      <c r="K43" s="7" t="s">
        <v>404</v>
      </c>
      <c r="L43" s="7">
        <v>2</v>
      </c>
      <c r="M43" s="7">
        <v>2</v>
      </c>
      <c r="N43" s="7" t="s">
        <v>405</v>
      </c>
      <c r="O43" s="7" t="s">
        <v>264</v>
      </c>
      <c r="P43" s="7" t="s">
        <v>377</v>
      </c>
      <c r="Q43" s="7"/>
      <c r="R43" s="11" t="s">
        <v>406</v>
      </c>
      <c r="S43" s="13" t="s">
        <v>19</v>
      </c>
      <c r="T43" s="7"/>
      <c r="U43" s="11" t="s">
        <v>19</v>
      </c>
      <c r="V43" s="11" t="s">
        <v>406</v>
      </c>
      <c r="W43" s="13" t="s">
        <v>407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408</v>
      </c>
      <c r="AD43" t="s">
        <v>6</v>
      </c>
      <c r="AE43" t="s">
        <v>409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410</v>
      </c>
      <c r="B44" s="6" t="s">
        <v>411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412</v>
      </c>
      <c r="H44" s="7" t="s">
        <v>413</v>
      </c>
      <c r="I44" s="7" t="s">
        <v>79</v>
      </c>
      <c r="J44" s="7" t="s">
        <v>2</v>
      </c>
      <c r="K44" s="7" t="s">
        <v>414</v>
      </c>
      <c r="L44" s="7">
        <v>1</v>
      </c>
      <c r="M44" s="7">
        <v>1</v>
      </c>
      <c r="N44" s="7" t="s">
        <v>332</v>
      </c>
      <c r="O44" s="7" t="s">
        <v>332</v>
      </c>
      <c r="P44" s="7" t="s">
        <v>377</v>
      </c>
      <c r="Q44" s="7"/>
      <c r="R44" s="11" t="s">
        <v>415</v>
      </c>
      <c r="S44" s="13" t="s">
        <v>19</v>
      </c>
      <c r="T44" s="7"/>
      <c r="U44" s="11" t="s">
        <v>19</v>
      </c>
      <c r="V44" s="11" t="s">
        <v>415</v>
      </c>
      <c r="W44" s="13" t="s">
        <v>416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417</v>
      </c>
      <c r="AD44" t="s">
        <v>6</v>
      </c>
      <c r="AE44" t="s">
        <v>418</v>
      </c>
      <c r="AF44" t="s">
        <v>88</v>
      </c>
      <c r="AG44" t="s">
        <v>75</v>
      </c>
      <c r="AH44" t="s">
        <v>19</v>
      </c>
    </row>
    <row r="45" customHeight="1" spans="1:32">
      <c r="A45" s="10" t="s">
        <v>419</v>
      </c>
      <c r="B45" s="10"/>
      <c r="C45" s="10" t="s">
        <v>420</v>
      </c>
      <c r="D45" s="10"/>
      <c r="E45" s="10"/>
      <c r="F45" s="10"/>
      <c r="G45" s="10" t="s">
        <v>420</v>
      </c>
      <c r="H45" s="10" t="s">
        <v>420</v>
      </c>
      <c r="I45" s="10" t="s">
        <v>420</v>
      </c>
      <c r="J45" s="10" t="s">
        <v>420</v>
      </c>
      <c r="K45" s="10" t="s">
        <v>420</v>
      </c>
      <c r="L45" s="10" t="s">
        <v>420</v>
      </c>
      <c r="M45" s="10" t="s">
        <v>420</v>
      </c>
      <c r="N45" s="10" t="s">
        <v>420</v>
      </c>
      <c r="O45" s="10" t="s">
        <v>420</v>
      </c>
      <c r="P45" s="10" t="s">
        <v>420</v>
      </c>
      <c r="Q45" s="10"/>
      <c r="R45" s="12" t="s">
        <v>20</v>
      </c>
      <c r="S45" s="12" t="s">
        <v>21</v>
      </c>
      <c r="T45" s="10" t="s">
        <v>420</v>
      </c>
      <c r="U45" s="12"/>
      <c r="V45" s="12" t="s">
        <v>421</v>
      </c>
      <c r="W45" s="12" t="s">
        <v>22</v>
      </c>
      <c r="X45" s="12"/>
      <c r="Y45" s="12"/>
      <c r="Z45" s="12"/>
      <c r="AA45" s="10"/>
      <c r="AB45" s="12"/>
      <c r="AC45" s="10"/>
      <c r="AD45" s="10" t="s">
        <v>420</v>
      </c>
      <c r="AE45" s="10"/>
      <c r="AF4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422</v>
      </c>
      <c r="B1" s="4" t="s">
        <v>423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424</v>
      </c>
      <c r="H1" s="4" t="s">
        <v>425</v>
      </c>
      <c r="I1" s="4" t="s">
        <v>13</v>
      </c>
      <c r="J1" s="4" t="s">
        <v>17</v>
      </c>
      <c r="K1" s="4" t="s">
        <v>18</v>
      </c>
      <c r="L1" s="4" t="s">
        <v>426</v>
      </c>
      <c r="M1" s="4" t="s">
        <v>427</v>
      </c>
      <c r="N1" s="4" t="s">
        <v>428</v>
      </c>
    </row>
    <row r="2" ht="14.25" customHeight="1" spans="1:256">
      <c r="A2" s="6" t="s">
        <v>429</v>
      </c>
      <c r="B2" s="7" t="s">
        <v>430</v>
      </c>
      <c r="C2" s="7" t="s">
        <v>431</v>
      </c>
      <c r="D2" s="7" t="s">
        <v>2</v>
      </c>
      <c r="E2" s="7" t="s">
        <v>76</v>
      </c>
      <c r="F2" s="7" t="s">
        <v>75</v>
      </c>
      <c r="G2" s="7" t="s">
        <v>203</v>
      </c>
      <c r="H2" s="7" t="s">
        <v>432</v>
      </c>
      <c r="I2" s="11" t="s">
        <v>23</v>
      </c>
      <c r="J2" s="11" t="s">
        <v>19</v>
      </c>
      <c r="K2" s="11" t="s">
        <v>23</v>
      </c>
      <c r="L2" s="7" t="s">
        <v>433</v>
      </c>
      <c r="M2" s="7" t="s">
        <v>434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419</v>
      </c>
      <c r="B3" s="10" t="s">
        <v>420</v>
      </c>
      <c r="C3" s="10" t="s">
        <v>420</v>
      </c>
      <c r="D3" s="10" t="s">
        <v>420</v>
      </c>
      <c r="E3" s="10"/>
      <c r="F3" s="10"/>
      <c r="G3" s="10" t="s">
        <v>420</v>
      </c>
      <c r="H3" s="10" t="s">
        <v>420</v>
      </c>
      <c r="I3" s="12" t="s">
        <v>23</v>
      </c>
      <c r="J3" s="12"/>
      <c r="K3" s="12"/>
      <c r="L3" s="10"/>
      <c r="M3" s="10" t="s">
        <v>420</v>
      </c>
      <c r="N3" t="s">
        <v>420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435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"/>
  <sheetViews>
    <sheetView tabSelected="1" workbookViewId="0">
      <selection activeCell="A52" sqref="A52:C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436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411</v>
      </c>
      <c r="E2" t="str">
        <f>VLOOKUP(A2,HOP!A:L,12,0)</f>
        <v>411.00</v>
      </c>
      <c r="F2" t="str">
        <f>VLOOKUP(A2,HOP!A:C,3,0)</f>
        <v>3151300</v>
      </c>
      <c r="G2">
        <f>D2-E2</f>
        <v>0</v>
      </c>
      <c r="H2" t="str">
        <f>$H$1&amp;F2</f>
        <v>，3151300</v>
      </c>
      <c r="I2" t="str">
        <f>VLOOKUP(A2,HOP!A:U,21,0)</f>
        <v>直采</v>
      </c>
    </row>
    <row r="3" ht="14.25" hidden="1" customHeight="1" spans="1:9">
      <c r="A3" s="6" t="s">
        <v>89</v>
      </c>
      <c r="B3" s="7" t="s">
        <v>95</v>
      </c>
      <c r="C3" s="7" t="s">
        <v>83</v>
      </c>
      <c r="D3" s="3">
        <v>3153</v>
      </c>
      <c r="E3" t="str">
        <f>VLOOKUP(A3,HOP!A:L,12,0)</f>
        <v>3153.00</v>
      </c>
      <c r="F3" t="str">
        <f>VLOOKUP(A3,HOP!A:C,3,0)</f>
        <v>3154748</v>
      </c>
      <c r="G3">
        <f t="shared" ref="G3:G45" si="0">D3-E3</f>
        <v>0</v>
      </c>
      <c r="H3" t="str">
        <f t="shared" ref="H3:H45" si="1">$H$1&amp;F3</f>
        <v>，3154748</v>
      </c>
      <c r="I3" t="str">
        <f>VLOOKUP(A3,HOP!A:U,21,0)</f>
        <v>直采</v>
      </c>
    </row>
    <row r="4" ht="14.25" hidden="1" customHeight="1" spans="1:9">
      <c r="A4" s="6" t="s">
        <v>100</v>
      </c>
      <c r="B4" s="7" t="s">
        <v>82</v>
      </c>
      <c r="C4" s="7" t="s">
        <v>83</v>
      </c>
      <c r="D4" s="3">
        <v>956</v>
      </c>
      <c r="E4" t="str">
        <f>VLOOKUP(A4,HOP!A:L,12,0)</f>
        <v>956.00</v>
      </c>
      <c r="F4" t="str">
        <f>VLOOKUP(A4,HOP!A:C,3,0)</f>
        <v>3275369</v>
      </c>
      <c r="G4">
        <f t="shared" si="0"/>
        <v>0</v>
      </c>
      <c r="H4" t="str">
        <f t="shared" si="1"/>
        <v>，3275369</v>
      </c>
      <c r="I4" t="str">
        <f>VLOOKUP(A4,HOP!A:U,21,0)</f>
        <v>直采</v>
      </c>
    </row>
    <row r="5" ht="14.25" hidden="1" customHeight="1" spans="1:9">
      <c r="A5" s="6" t="s">
        <v>109</v>
      </c>
      <c r="B5" s="7" t="s">
        <v>95</v>
      </c>
      <c r="C5" s="7" t="s">
        <v>83</v>
      </c>
      <c r="D5" s="3">
        <v>3153</v>
      </c>
      <c r="E5" t="str">
        <f>VLOOKUP(A5,HOP!A:L,12,0)</f>
        <v>3153.00</v>
      </c>
      <c r="F5" t="str">
        <f>VLOOKUP(A5,HOP!A:C,3,0)</f>
        <v>3154761</v>
      </c>
      <c r="G5">
        <f t="shared" si="0"/>
        <v>0</v>
      </c>
      <c r="H5" t="str">
        <f t="shared" si="1"/>
        <v>，3154761</v>
      </c>
      <c r="I5" t="str">
        <f>VLOOKUP(A5,HOP!A:U,21,0)</f>
        <v>直采</v>
      </c>
    </row>
    <row r="6" ht="14.25" hidden="1" customHeight="1" spans="1:9">
      <c r="A6" s="6" t="s">
        <v>112</v>
      </c>
      <c r="B6" s="7" t="s">
        <v>82</v>
      </c>
      <c r="C6" s="7" t="s">
        <v>83</v>
      </c>
      <c r="D6" s="3">
        <v>438</v>
      </c>
      <c r="E6" t="str">
        <f>VLOOKUP(A6,HOP!A:L,12,0)</f>
        <v>438.00</v>
      </c>
      <c r="F6" t="str">
        <f>VLOOKUP(A6,HOP!A:C,3,0)</f>
        <v>3277138</v>
      </c>
      <c r="G6">
        <f t="shared" si="0"/>
        <v>0</v>
      </c>
      <c r="H6" t="str">
        <f t="shared" si="1"/>
        <v>，3277138</v>
      </c>
      <c r="I6" t="str">
        <f>VLOOKUP(A6,HOP!A:U,21,0)</f>
        <v>直采</v>
      </c>
    </row>
    <row r="7" ht="14.25" hidden="1" customHeight="1" spans="1:9">
      <c r="A7" s="6" t="s">
        <v>118</v>
      </c>
      <c r="B7" s="7" t="s">
        <v>82</v>
      </c>
      <c r="C7" s="7" t="s">
        <v>83</v>
      </c>
      <c r="D7" s="3">
        <v>1322</v>
      </c>
      <c r="E7" t="str">
        <f>VLOOKUP(A7,HOP!A:L,12,0)</f>
        <v>1322.00</v>
      </c>
      <c r="F7" t="str">
        <f>VLOOKUP(A7,HOP!A:C,3,0)</f>
        <v>3264495</v>
      </c>
      <c r="G7">
        <f t="shared" si="0"/>
        <v>0</v>
      </c>
      <c r="H7" t="str">
        <f t="shared" si="1"/>
        <v>，3264495</v>
      </c>
      <c r="I7" t="str">
        <f>VLOOKUP(A7,HOP!A:U,21,0)</f>
        <v>直连</v>
      </c>
    </row>
    <row r="8" ht="14.25" hidden="1" customHeight="1" spans="1:9">
      <c r="A8" s="6" t="s">
        <v>127</v>
      </c>
      <c r="B8" s="7" t="s">
        <v>83</v>
      </c>
      <c r="C8" s="7" t="s">
        <v>130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hidden="1" customHeight="1" spans="1:9">
      <c r="A9" s="6" t="s">
        <v>132</v>
      </c>
      <c r="B9" s="7" t="s">
        <v>82</v>
      </c>
      <c r="C9" s="7" t="s">
        <v>130</v>
      </c>
      <c r="D9" s="3">
        <v>1932</v>
      </c>
      <c r="E9" t="str">
        <f>VLOOKUP(A9,HOP!A:L,12,0)</f>
        <v>1932.00</v>
      </c>
      <c r="F9" t="str">
        <f>VLOOKUP(A9,HOP!A:C,3,0)</f>
        <v>3254961</v>
      </c>
      <c r="G9">
        <f t="shared" si="0"/>
        <v>0</v>
      </c>
      <c r="H9" t="str">
        <f t="shared" si="1"/>
        <v>，3254961</v>
      </c>
      <c r="I9" t="str">
        <f>VLOOKUP(A9,HOP!A:U,21,0)</f>
        <v>直采</v>
      </c>
    </row>
    <row r="10" ht="14.25" hidden="1" customHeight="1" spans="1:9">
      <c r="A10" s="6" t="s">
        <v>142</v>
      </c>
      <c r="B10" s="7" t="s">
        <v>83</v>
      </c>
      <c r="C10" s="7" t="s">
        <v>130</v>
      </c>
      <c r="D10" s="3">
        <v>307</v>
      </c>
      <c r="E10" t="str">
        <f>VLOOKUP(A10,HOP!A:L,12,0)</f>
        <v>307.00</v>
      </c>
      <c r="F10" t="str">
        <f>VLOOKUP(A10,HOP!A:C,3,0)</f>
        <v>3197917</v>
      </c>
      <c r="G10">
        <f t="shared" si="0"/>
        <v>0</v>
      </c>
      <c r="H10" t="str">
        <f t="shared" si="1"/>
        <v>，3197917</v>
      </c>
      <c r="I10" t="str">
        <f>VLOOKUP(A10,HOP!A:U,21,0)</f>
        <v>直采</v>
      </c>
    </row>
    <row r="11" ht="14.25" hidden="1" customHeight="1" spans="1:9">
      <c r="A11" s="6" t="s">
        <v>152</v>
      </c>
      <c r="B11" s="7" t="s">
        <v>83</v>
      </c>
      <c r="C11" s="7" t="s">
        <v>130</v>
      </c>
      <c r="D11" s="3">
        <v>432</v>
      </c>
      <c r="E11" t="str">
        <f>VLOOKUP(A11,HOP!A:L,12,0)</f>
        <v>432.00</v>
      </c>
      <c r="F11" t="str">
        <f>VLOOKUP(A11,HOP!A:C,3,0)</f>
        <v>3224424</v>
      </c>
      <c r="G11">
        <f t="shared" si="0"/>
        <v>0</v>
      </c>
      <c r="H11" t="str">
        <f t="shared" si="1"/>
        <v>，3224424</v>
      </c>
      <c r="I11" t="str">
        <f>VLOOKUP(A11,HOP!A:U,21,0)</f>
        <v>直连</v>
      </c>
    </row>
    <row r="12" ht="14.25" hidden="1" customHeight="1" spans="1:9">
      <c r="A12" s="6" t="s">
        <v>162</v>
      </c>
      <c r="B12" s="7" t="s">
        <v>83</v>
      </c>
      <c r="C12" s="7" t="s">
        <v>130</v>
      </c>
      <c r="D12" s="3">
        <v>394</v>
      </c>
      <c r="E12" t="str">
        <f>VLOOKUP(A12,HOP!A:L,12,0)</f>
        <v>394.00</v>
      </c>
      <c r="F12" t="str">
        <f>VLOOKUP(A12,HOP!A:C,3,0)</f>
        <v>3281516</v>
      </c>
      <c r="G12">
        <f t="shared" si="0"/>
        <v>0</v>
      </c>
      <c r="H12" t="str">
        <f t="shared" si="1"/>
        <v>，3281516</v>
      </c>
      <c r="I12" t="str">
        <f>VLOOKUP(A12,HOP!A:U,21,0)</f>
        <v>直采</v>
      </c>
    </row>
    <row r="13" ht="14.25" hidden="1" customHeight="1" spans="1:9">
      <c r="A13" s="6" t="s">
        <v>168</v>
      </c>
      <c r="B13" s="7" t="s">
        <v>83</v>
      </c>
      <c r="C13" s="7" t="s">
        <v>130</v>
      </c>
      <c r="D13" s="3">
        <v>1354</v>
      </c>
      <c r="E13" t="str">
        <f>VLOOKUP(A13,HOP!A:L,12,0)</f>
        <v>1354.00</v>
      </c>
      <c r="F13" t="str">
        <f>VLOOKUP(A13,HOP!A:C,3,0)</f>
        <v>3264499</v>
      </c>
      <c r="G13">
        <f t="shared" si="0"/>
        <v>0</v>
      </c>
      <c r="H13" t="str">
        <f t="shared" si="1"/>
        <v>，3264499</v>
      </c>
      <c r="I13" t="str">
        <f>VLOOKUP(A13,HOP!A:U,21,0)</f>
        <v>直连</v>
      </c>
    </row>
    <row r="14" ht="14.25" hidden="1" customHeight="1" spans="1:9">
      <c r="A14" s="6" t="s">
        <v>173</v>
      </c>
      <c r="B14" s="7" t="s">
        <v>179</v>
      </c>
      <c r="C14" s="7" t="s">
        <v>180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hidden="1" customHeight="1" spans="1:9">
      <c r="A15" s="6" t="s">
        <v>184</v>
      </c>
      <c r="B15" s="7" t="s">
        <v>83</v>
      </c>
      <c r="C15" s="7" t="s">
        <v>130</v>
      </c>
      <c r="D15" s="3">
        <v>1399</v>
      </c>
      <c r="E15" t="str">
        <f>VLOOKUP(A15,HOP!A:L,12,0)</f>
        <v>1399.00</v>
      </c>
      <c r="F15" t="str">
        <f>VLOOKUP(A15,HOP!A:C,3,0)</f>
        <v>3283887</v>
      </c>
      <c r="G15">
        <f t="shared" si="0"/>
        <v>0</v>
      </c>
      <c r="H15" t="str">
        <f t="shared" si="1"/>
        <v>，3283887</v>
      </c>
      <c r="I15" t="str">
        <f>VLOOKUP(A15,HOP!A:U,21,0)</f>
        <v>直连</v>
      </c>
    </row>
    <row r="16" ht="14.25" hidden="1" customHeight="1" spans="1:9">
      <c r="A16" s="6" t="s">
        <v>191</v>
      </c>
      <c r="B16" s="7" t="s">
        <v>195</v>
      </c>
      <c r="C16" s="7" t="s">
        <v>196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198</v>
      </c>
      <c r="B17" s="7" t="s">
        <v>82</v>
      </c>
      <c r="C17" s="7" t="s">
        <v>203</v>
      </c>
      <c r="D17" s="3">
        <v>4068</v>
      </c>
      <c r="E17" t="str">
        <f>VLOOKUP(A17,HOP!A:L,12,0)</f>
        <v>4068.00</v>
      </c>
      <c r="F17" t="str">
        <f>VLOOKUP(A17,HOP!A:C,3,0)</f>
        <v>3270896</v>
      </c>
      <c r="G17">
        <f t="shared" si="0"/>
        <v>0</v>
      </c>
      <c r="H17" t="str">
        <f t="shared" si="1"/>
        <v>，3270896</v>
      </c>
      <c r="I17" t="str">
        <f>VLOOKUP(A17,HOP!A:U,21,0)</f>
        <v>直采</v>
      </c>
    </row>
    <row r="18" ht="14.25" hidden="1" customHeight="1" spans="1:9">
      <c r="A18" s="6" t="s">
        <v>208</v>
      </c>
      <c r="B18" s="7" t="s">
        <v>83</v>
      </c>
      <c r="C18" s="7" t="s">
        <v>203</v>
      </c>
      <c r="D18" s="3">
        <v>966</v>
      </c>
      <c r="E18" t="str">
        <f>VLOOKUP(A18,HOP!A:L,12,0)</f>
        <v>966.00</v>
      </c>
      <c r="F18" t="str">
        <f>VLOOKUP(A18,HOP!A:C,3,0)</f>
        <v>3229350</v>
      </c>
      <c r="G18">
        <f t="shared" si="0"/>
        <v>0</v>
      </c>
      <c r="H18" t="str">
        <f t="shared" si="1"/>
        <v>，3229350</v>
      </c>
      <c r="I18" t="str">
        <f>VLOOKUP(A18,HOP!A:U,21,0)</f>
        <v>直采</v>
      </c>
    </row>
    <row r="19" ht="14.25" hidden="1" customHeight="1" spans="1:9">
      <c r="A19" s="6" t="s">
        <v>215</v>
      </c>
      <c r="B19" s="7" t="s">
        <v>83</v>
      </c>
      <c r="C19" s="7" t="s">
        <v>203</v>
      </c>
      <c r="D19" s="3">
        <v>1440</v>
      </c>
      <c r="E19" t="str">
        <f>VLOOKUP(A19,HOP!A:L,12,0)</f>
        <v>1440.00</v>
      </c>
      <c r="F19" t="str">
        <f>VLOOKUP(A19,HOP!A:C,3,0)</f>
        <v>3245487</v>
      </c>
      <c r="G19">
        <f t="shared" si="0"/>
        <v>0</v>
      </c>
      <c r="H19" t="str">
        <f t="shared" si="1"/>
        <v>，3245487</v>
      </c>
      <c r="I19" t="str">
        <f>VLOOKUP(A19,HOP!A:U,21,0)</f>
        <v>直采</v>
      </c>
    </row>
    <row r="20" ht="14.25" hidden="1" customHeight="1" spans="1:9">
      <c r="A20" s="6" t="s">
        <v>224</v>
      </c>
      <c r="B20" s="7" t="s">
        <v>83</v>
      </c>
      <c r="C20" s="7" t="s">
        <v>203</v>
      </c>
      <c r="D20" s="3">
        <v>966</v>
      </c>
      <c r="E20" t="str">
        <f>VLOOKUP(A20,HOP!A:L,12,0)</f>
        <v>966.00</v>
      </c>
      <c r="F20" t="str">
        <f>VLOOKUP(A20,HOP!A:C,3,0)</f>
        <v>3254007</v>
      </c>
      <c r="G20">
        <f t="shared" si="0"/>
        <v>0</v>
      </c>
      <c r="H20" t="str">
        <f t="shared" si="1"/>
        <v>，3254007</v>
      </c>
      <c r="I20" t="str">
        <f>VLOOKUP(A20,HOP!A:U,21,0)</f>
        <v>直采</v>
      </c>
    </row>
    <row r="21" ht="14.25" customHeight="1" spans="1:9">
      <c r="A21" s="6" t="s">
        <v>228</v>
      </c>
      <c r="B21" s="7" t="s">
        <v>82</v>
      </c>
      <c r="C21" s="7" t="s">
        <v>203</v>
      </c>
      <c r="D21" s="3">
        <v>3484</v>
      </c>
      <c r="E21" t="str">
        <f>VLOOKUP(A21,HOP!A:L,12,0)</f>
        <v>3483.99</v>
      </c>
      <c r="F21" t="str">
        <f>VLOOKUP(A21,HOP!A:C,3,0)</f>
        <v>3274240</v>
      </c>
      <c r="G21">
        <f t="shared" si="0"/>
        <v>0.0100000000002183</v>
      </c>
      <c r="H21" t="str">
        <f t="shared" si="1"/>
        <v>，3274240</v>
      </c>
      <c r="I21" t="str">
        <f>VLOOKUP(A21,HOP!A:U,21,0)</f>
        <v>直连</v>
      </c>
    </row>
    <row r="22" ht="14.25" hidden="1" customHeight="1" spans="1:9">
      <c r="A22" s="6" t="s">
        <v>237</v>
      </c>
      <c r="B22" s="7" t="s">
        <v>83</v>
      </c>
      <c r="C22" s="7" t="s">
        <v>203</v>
      </c>
      <c r="D22" s="3">
        <v>966</v>
      </c>
      <c r="E22" t="str">
        <f>VLOOKUP(A22,HOP!A:L,12,0)</f>
        <v>966.00</v>
      </c>
      <c r="F22" t="str">
        <f>VLOOKUP(A22,HOP!A:C,3,0)</f>
        <v>3275275</v>
      </c>
      <c r="G22">
        <f t="shared" si="0"/>
        <v>0</v>
      </c>
      <c r="H22" t="str">
        <f t="shared" si="1"/>
        <v>，3275275</v>
      </c>
      <c r="I22" t="str">
        <f>VLOOKUP(A22,HOP!A:U,21,0)</f>
        <v>直采</v>
      </c>
    </row>
    <row r="23" ht="14.25" hidden="1" customHeight="1" spans="1:9">
      <c r="A23" s="6" t="s">
        <v>243</v>
      </c>
      <c r="B23" s="7" t="s">
        <v>130</v>
      </c>
      <c r="C23" s="7" t="s">
        <v>203</v>
      </c>
      <c r="D23" s="3">
        <v>696</v>
      </c>
      <c r="E23" t="str">
        <f>VLOOKUP(A23,HOP!A:L,12,0)</f>
        <v>696.00</v>
      </c>
      <c r="F23" t="str">
        <f>VLOOKUP(A23,HOP!A:C,3,0)</f>
        <v>3284133</v>
      </c>
      <c r="G23">
        <f t="shared" si="0"/>
        <v>0</v>
      </c>
      <c r="H23" t="str">
        <f t="shared" si="1"/>
        <v>，3284133</v>
      </c>
      <c r="I23" t="str">
        <f>VLOOKUP(A23,HOP!A:U,21,0)</f>
        <v>直采</v>
      </c>
    </row>
    <row r="24" ht="14.25" hidden="1" customHeight="1" spans="1:9">
      <c r="A24" s="6" t="s">
        <v>252</v>
      </c>
      <c r="B24" s="7" t="s">
        <v>130</v>
      </c>
      <c r="C24" s="7" t="s">
        <v>203</v>
      </c>
      <c r="D24" s="3">
        <v>524</v>
      </c>
      <c r="E24" t="str">
        <f>VLOOKUP(A24,HOP!A:L,12,0)</f>
        <v>524.00</v>
      </c>
      <c r="F24" t="str">
        <f>VLOOKUP(A24,HOP!A:C,3,0)</f>
        <v>3285096</v>
      </c>
      <c r="G24">
        <f t="shared" si="0"/>
        <v>0</v>
      </c>
      <c r="H24" t="str">
        <f t="shared" si="1"/>
        <v>，3285096</v>
      </c>
      <c r="I24" t="str">
        <f>VLOOKUP(A24,HOP!A:U,21,0)</f>
        <v>直采</v>
      </c>
    </row>
    <row r="25" ht="14.25" hidden="1" customHeight="1" spans="1:9">
      <c r="A25" s="6" t="s">
        <v>258</v>
      </c>
      <c r="B25" s="7" t="s">
        <v>263</v>
      </c>
      <c r="C25" s="7" t="s">
        <v>264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268</v>
      </c>
      <c r="B26" s="7" t="s">
        <v>130</v>
      </c>
      <c r="C26" s="7" t="s">
        <v>203</v>
      </c>
      <c r="D26" s="3">
        <v>529</v>
      </c>
      <c r="E26" t="str">
        <f>VLOOKUP(A26,HOP!A:L,12,0)</f>
        <v>529.00</v>
      </c>
      <c r="F26" t="str">
        <f>VLOOKUP(A26,HOP!A:C,3,0)</f>
        <v>3289041</v>
      </c>
      <c r="G26">
        <f t="shared" si="0"/>
        <v>0</v>
      </c>
      <c r="H26" t="str">
        <f t="shared" si="1"/>
        <v>，3289041</v>
      </c>
      <c r="I26" t="str">
        <f>VLOOKUP(A26,HOP!A:U,21,0)</f>
        <v>直连</v>
      </c>
    </row>
    <row r="27" ht="14.25" hidden="1" customHeight="1" spans="1:9">
      <c r="A27" s="6" t="s">
        <v>277</v>
      </c>
      <c r="B27" s="7" t="s">
        <v>282</v>
      </c>
      <c r="C27" s="7" t="s">
        <v>283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287</v>
      </c>
      <c r="B28" s="7" t="s">
        <v>203</v>
      </c>
      <c r="C28" s="7" t="s">
        <v>263</v>
      </c>
      <c r="D28" s="3">
        <v>1341</v>
      </c>
      <c r="E28" t="str">
        <f>VLOOKUP(A28,HOP!A:L,12,0)</f>
        <v>1341.00</v>
      </c>
      <c r="F28" t="str">
        <f>VLOOKUP(A28,HOP!A:C,3,0)</f>
        <v>3265330</v>
      </c>
      <c r="G28">
        <f t="shared" si="0"/>
        <v>0</v>
      </c>
      <c r="H28" t="str">
        <f t="shared" si="1"/>
        <v>，3265330</v>
      </c>
      <c r="I28" t="str">
        <f>VLOOKUP(A28,HOP!A:U,21,0)</f>
        <v>直采</v>
      </c>
    </row>
    <row r="29" ht="14.25" hidden="1" customHeight="1" spans="1:9">
      <c r="A29" s="6" t="s">
        <v>295</v>
      </c>
      <c r="B29" s="7" t="s">
        <v>83</v>
      </c>
      <c r="C29" s="7" t="s">
        <v>263</v>
      </c>
      <c r="D29" s="3">
        <v>2493</v>
      </c>
      <c r="E29" t="str">
        <f>VLOOKUP(A29,HOP!A:L,12,0)</f>
        <v>2493.00</v>
      </c>
      <c r="F29" t="str">
        <f>VLOOKUP(A29,HOP!A:C,3,0)</f>
        <v>3280660</v>
      </c>
      <c r="G29">
        <f t="shared" si="0"/>
        <v>0</v>
      </c>
      <c r="H29" t="str">
        <f t="shared" si="1"/>
        <v>，3280660</v>
      </c>
      <c r="I29" t="str">
        <f>VLOOKUP(A29,HOP!A:U,21,0)</f>
        <v>直采</v>
      </c>
    </row>
    <row r="30" ht="14.25" hidden="1" customHeight="1" spans="1:9">
      <c r="A30" s="6" t="s">
        <v>304</v>
      </c>
      <c r="B30" s="7" t="s">
        <v>83</v>
      </c>
      <c r="C30" s="7" t="s">
        <v>264</v>
      </c>
      <c r="D30" s="3">
        <v>1932</v>
      </c>
      <c r="E30" t="str">
        <f>VLOOKUP(A30,HOP!A:L,12,0)</f>
        <v>1932.00</v>
      </c>
      <c r="F30" t="str">
        <f>VLOOKUP(A30,HOP!A:C,3,0)</f>
        <v>3245877</v>
      </c>
      <c r="G30">
        <f t="shared" si="0"/>
        <v>0</v>
      </c>
      <c r="H30" t="str">
        <f t="shared" si="1"/>
        <v>，3245877</v>
      </c>
      <c r="I30" t="str">
        <f>VLOOKUP(A30,HOP!A:U,21,0)</f>
        <v>直采</v>
      </c>
    </row>
    <row r="31" ht="14.25" hidden="1" customHeight="1" spans="1:9">
      <c r="A31" s="6" t="s">
        <v>307</v>
      </c>
      <c r="B31" s="7" t="s">
        <v>130</v>
      </c>
      <c r="C31" s="7" t="s">
        <v>264</v>
      </c>
      <c r="D31" s="3">
        <v>1449</v>
      </c>
      <c r="E31" t="str">
        <f>VLOOKUP(A31,HOP!A:L,12,0)</f>
        <v>1449.00</v>
      </c>
      <c r="F31" t="str">
        <f>VLOOKUP(A31,HOP!A:C,3,0)</f>
        <v>3245918</v>
      </c>
      <c r="G31">
        <f t="shared" si="0"/>
        <v>0</v>
      </c>
      <c r="H31" t="str">
        <f t="shared" si="1"/>
        <v>，3245918</v>
      </c>
      <c r="I31" t="str">
        <f>VLOOKUP(A31,HOP!A:U,21,0)</f>
        <v>直采</v>
      </c>
    </row>
    <row r="32" ht="14.25" hidden="1" customHeight="1" spans="1:9">
      <c r="A32" s="6" t="s">
        <v>313</v>
      </c>
      <c r="B32" s="7" t="s">
        <v>82</v>
      </c>
      <c r="C32" s="7" t="s">
        <v>264</v>
      </c>
      <c r="D32" s="3">
        <v>4519</v>
      </c>
      <c r="E32" t="str">
        <f>VLOOKUP(A32,HOP!A:L,12,0)</f>
        <v>4519.00</v>
      </c>
      <c r="F32" t="str">
        <f>VLOOKUP(A32,HOP!A:C,3,0)</f>
        <v>3277214</v>
      </c>
      <c r="G32">
        <f t="shared" si="0"/>
        <v>0</v>
      </c>
      <c r="H32" t="str">
        <f t="shared" si="1"/>
        <v>，3277214</v>
      </c>
      <c r="I32" t="str">
        <f>VLOOKUP(A32,HOP!A:U,21,0)</f>
        <v>直连</v>
      </c>
    </row>
    <row r="33" ht="14.25" hidden="1" customHeight="1" spans="1:9">
      <c r="A33" s="6" t="s">
        <v>322</v>
      </c>
      <c r="B33" s="7" t="s">
        <v>203</v>
      </c>
      <c r="C33" s="7" t="s">
        <v>264</v>
      </c>
      <c r="D33" s="3">
        <v>2712</v>
      </c>
      <c r="E33" t="str">
        <f>VLOOKUP(A33,HOP!A:L,12,0)</f>
        <v>2712.00</v>
      </c>
      <c r="F33" t="str">
        <f>VLOOKUP(A33,HOP!A:C,3,0)</f>
        <v>3287916</v>
      </c>
      <c r="G33">
        <f t="shared" si="0"/>
        <v>0</v>
      </c>
      <c r="H33" t="str">
        <f t="shared" si="1"/>
        <v>，3287916</v>
      </c>
      <c r="I33" t="str">
        <f>VLOOKUP(A33,HOP!A:U,21,0)</f>
        <v>直采</v>
      </c>
    </row>
    <row r="34" ht="14.25" hidden="1" customHeight="1" spans="1:9">
      <c r="A34" s="6" t="s">
        <v>327</v>
      </c>
      <c r="B34" s="7" t="s">
        <v>264</v>
      </c>
      <c r="C34" s="7" t="s">
        <v>332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6" t="s">
        <v>335</v>
      </c>
      <c r="B35" s="7" t="s">
        <v>264</v>
      </c>
      <c r="C35" s="7" t="s">
        <v>332</v>
      </c>
      <c r="D35" s="3">
        <v>223</v>
      </c>
      <c r="E35" t="str">
        <f>VLOOKUP(A35,HOP!A:L,12,0)</f>
        <v>223.00</v>
      </c>
      <c r="F35" t="str">
        <f>VLOOKUP(A35,HOP!A:C,3,0)</f>
        <v>3113068</v>
      </c>
      <c r="G35">
        <f t="shared" si="0"/>
        <v>0</v>
      </c>
      <c r="H35" t="str">
        <f t="shared" si="1"/>
        <v>，3113068</v>
      </c>
      <c r="I35" t="str">
        <f>VLOOKUP(A35,HOP!A:U,21,0)</f>
        <v>直连</v>
      </c>
    </row>
    <row r="36" ht="14.25" hidden="1" customHeight="1" spans="1:9">
      <c r="A36" s="6" t="s">
        <v>345</v>
      </c>
      <c r="B36" s="7" t="s">
        <v>263</v>
      </c>
      <c r="C36" s="7" t="s">
        <v>332</v>
      </c>
      <c r="D36" s="3">
        <v>966</v>
      </c>
      <c r="E36" t="str">
        <f>VLOOKUP(A36,HOP!A:L,12,0)</f>
        <v>966.00</v>
      </c>
      <c r="F36" t="str">
        <f>VLOOKUP(A36,HOP!A:C,3,0)</f>
        <v>3246576</v>
      </c>
      <c r="G36">
        <f t="shared" si="0"/>
        <v>0</v>
      </c>
      <c r="H36" t="str">
        <f t="shared" si="1"/>
        <v>，3246576</v>
      </c>
      <c r="I36" t="str">
        <f>VLOOKUP(A36,HOP!A:U,21,0)</f>
        <v>直采</v>
      </c>
    </row>
    <row r="37" ht="14.25" hidden="1" customHeight="1" spans="1:9">
      <c r="A37" s="6" t="s">
        <v>348</v>
      </c>
      <c r="B37" s="7" t="s">
        <v>263</v>
      </c>
      <c r="C37" s="7" t="s">
        <v>332</v>
      </c>
      <c r="D37" s="3">
        <v>2024</v>
      </c>
      <c r="E37" t="str">
        <f>VLOOKUP(A37,HOP!A:L,12,0)</f>
        <v>2024.00</v>
      </c>
      <c r="F37" t="str">
        <f>VLOOKUP(A37,HOP!A:C,3,0)</f>
        <v>3204213</v>
      </c>
      <c r="G37">
        <f t="shared" si="0"/>
        <v>0</v>
      </c>
      <c r="H37" t="str">
        <f t="shared" si="1"/>
        <v>，3204213</v>
      </c>
      <c r="I37" t="str">
        <f>VLOOKUP(A37,HOP!A:U,21,0)</f>
        <v>直采</v>
      </c>
    </row>
    <row r="38" ht="14.25" hidden="1" customHeight="1" spans="1:9">
      <c r="A38" s="6" t="s">
        <v>355</v>
      </c>
      <c r="B38" s="7" t="s">
        <v>264</v>
      </c>
      <c r="C38" s="7" t="s">
        <v>332</v>
      </c>
      <c r="D38" s="3">
        <v>544</v>
      </c>
      <c r="E38" t="str">
        <f>VLOOKUP(A38,HOP!A:L,12,0)</f>
        <v>544.00</v>
      </c>
      <c r="F38" t="str">
        <f>VLOOKUP(A38,HOP!A:C,3,0)</f>
        <v>3300165</v>
      </c>
      <c r="G38">
        <f t="shared" si="0"/>
        <v>0</v>
      </c>
      <c r="H38" t="str">
        <f t="shared" si="1"/>
        <v>，3300165</v>
      </c>
      <c r="I38" t="str">
        <f>VLOOKUP(A38,HOP!A:U,21,0)</f>
        <v>直采</v>
      </c>
    </row>
    <row r="39" ht="14.25" hidden="1" customHeight="1" spans="1:9">
      <c r="A39" s="6" t="s">
        <v>363</v>
      </c>
      <c r="B39" s="7" t="s">
        <v>263</v>
      </c>
      <c r="C39" s="7" t="s">
        <v>332</v>
      </c>
      <c r="D39" s="3">
        <v>2001</v>
      </c>
      <c r="E39" t="str">
        <f>VLOOKUP(A39,HOP!A:L,12,0)</f>
        <v>2001.00</v>
      </c>
      <c r="F39" t="str">
        <f>VLOOKUP(A39,HOP!A:C,3,0)</f>
        <v>3276938</v>
      </c>
      <c r="G39">
        <f t="shared" si="0"/>
        <v>0</v>
      </c>
      <c r="H39" t="str">
        <f t="shared" si="1"/>
        <v>，3276938</v>
      </c>
      <c r="I39" t="str">
        <f>VLOOKUP(A39,HOP!A:U,21,0)</f>
        <v>直连</v>
      </c>
    </row>
    <row r="40" ht="14.25" hidden="1" customHeight="1" spans="1:9">
      <c r="A40" s="6" t="s">
        <v>372</v>
      </c>
      <c r="B40" s="7" t="s">
        <v>332</v>
      </c>
      <c r="C40" s="7" t="s">
        <v>377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6" t="s">
        <v>381</v>
      </c>
      <c r="B41" s="7" t="s">
        <v>386</v>
      </c>
      <c r="C41" s="7" t="s">
        <v>387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6" t="s">
        <v>391</v>
      </c>
      <c r="B42" s="7" t="s">
        <v>264</v>
      </c>
      <c r="C42" s="7" t="s">
        <v>377</v>
      </c>
      <c r="D42" s="3">
        <v>1614</v>
      </c>
      <c r="E42" t="str">
        <f>VLOOKUP(A42,HOP!A:L,12,0)</f>
        <v>1614.00</v>
      </c>
      <c r="F42" t="str">
        <f>VLOOKUP(A42,HOP!A:C,3,0)</f>
        <v>3155870</v>
      </c>
      <c r="G42">
        <f t="shared" si="0"/>
        <v>0</v>
      </c>
      <c r="H42" t="str">
        <f t="shared" si="1"/>
        <v>，3155870</v>
      </c>
      <c r="I42" t="str">
        <f>VLOOKUP(A42,HOP!A:U,21,0)</f>
        <v>直采</v>
      </c>
    </row>
    <row r="43" ht="14.25" hidden="1" customHeight="1" spans="1:9">
      <c r="A43" s="6" t="s">
        <v>400</v>
      </c>
      <c r="B43" s="7" t="s">
        <v>264</v>
      </c>
      <c r="C43" s="7" t="s">
        <v>377</v>
      </c>
      <c r="D43" s="3">
        <v>3596</v>
      </c>
      <c r="E43" t="str">
        <f>VLOOKUP(A43,HOP!A:L,12,0)</f>
        <v>3596.00</v>
      </c>
      <c r="F43" t="str">
        <f>VLOOKUP(A43,HOP!A:C,3,0)</f>
        <v>3186080</v>
      </c>
      <c r="G43">
        <f t="shared" si="0"/>
        <v>0</v>
      </c>
      <c r="H43" t="str">
        <f t="shared" si="1"/>
        <v>，3186080</v>
      </c>
      <c r="I43" t="str">
        <f>VLOOKUP(A43,HOP!A:U,21,0)</f>
        <v>直采</v>
      </c>
    </row>
    <row r="44" ht="14.25" hidden="1" customHeight="1" spans="1:9">
      <c r="A44" s="6" t="s">
        <v>410</v>
      </c>
      <c r="B44" s="7" t="s">
        <v>332</v>
      </c>
      <c r="C44" s="7" t="s">
        <v>377</v>
      </c>
      <c r="D44" s="3">
        <v>3923</v>
      </c>
      <c r="E44" t="str">
        <f>VLOOKUP(A44,HOP!A:L,12,0)</f>
        <v>3923.00</v>
      </c>
      <c r="F44" t="str">
        <f>VLOOKUP(A44,HOP!A:C,3,0)</f>
        <v>3303901</v>
      </c>
      <c r="G44">
        <f t="shared" si="0"/>
        <v>0</v>
      </c>
      <c r="H44" t="str">
        <f t="shared" si="1"/>
        <v>，3303901</v>
      </c>
      <c r="I44" t="str">
        <f>VLOOKUP(A44,HOP!A:U,21,0)</f>
        <v>直采</v>
      </c>
    </row>
    <row r="45" spans="1:10">
      <c r="A45" s="7" t="s">
        <v>430</v>
      </c>
      <c r="D45" s="8">
        <v>20.72</v>
      </c>
      <c r="E45" t="e">
        <f>VLOOKUP(A45,HOP!A:L,12,0)</f>
        <v>#N/A</v>
      </c>
      <c r="F45">
        <v>3243188</v>
      </c>
      <c r="G45" t="e">
        <f t="shared" si="0"/>
        <v>#N/A</v>
      </c>
      <c r="H45" t="str">
        <f t="shared" si="1"/>
        <v>，3243188</v>
      </c>
      <c r="I45" t="e">
        <f>VLOOKUP(A45,HOP!A:U,21,0)</f>
        <v>#N/A</v>
      </c>
      <c r="J45" s="5" t="s">
        <v>437</v>
      </c>
    </row>
    <row r="47" spans="4:4">
      <c r="D47" s="3">
        <f>SUM(D2:D46)</f>
        <v>58247.72</v>
      </c>
    </row>
    <row r="49" ht="14.25" spans="4:4">
      <c r="D49" s="9" t="s">
        <v>24</v>
      </c>
    </row>
    <row r="52" spans="1:3">
      <c r="A52" t="s">
        <v>438</v>
      </c>
      <c r="C52">
        <v>42984.72</v>
      </c>
    </row>
    <row r="53" spans="1:3">
      <c r="A53" t="s">
        <v>439</v>
      </c>
      <c r="C53">
        <v>15263</v>
      </c>
    </row>
    <row r="54" spans="1:3">
      <c r="A54" s="5" t="s">
        <v>440</v>
      </c>
      <c r="C54">
        <f>SUBTOTAL(9,C52:C53)</f>
        <v>58247.72</v>
      </c>
    </row>
  </sheetData>
  <autoFilter ref="A1:I45">
    <filterColumn colId="3">
      <filters>
        <filter val="1,322.00"/>
        <filter val="1,341.00"/>
        <filter val="1,354.00"/>
        <filter val="1,399.00"/>
        <filter val="1,440.00"/>
        <filter val="1,449.00"/>
        <filter val="1,614.00"/>
        <filter val="1,932.00"/>
        <filter val="4,068.00"/>
        <filter val="4,519.00"/>
        <filter val="3,153.00"/>
        <filter val="3,484.00"/>
        <filter val="3,596.00"/>
        <filter val="3,923.00"/>
        <filter val="20.72"/>
        <filter val="223.00"/>
        <filter val="307.00"/>
        <filter val="394.00"/>
        <filter val="411.00"/>
        <filter val="432.00"/>
        <filter val="438.00"/>
        <filter val="524.00"/>
        <filter val="529.00"/>
        <filter val="544.00"/>
        <filter val="696.00"/>
        <filter val="956.00"/>
        <filter val="966.00"/>
        <filter val="2,001.00"/>
        <filter val="2,024.00"/>
        <filter val="2,493.00"/>
        <filter val="2,712.00"/>
      </filters>
    </filterColumn>
    <filterColumn colId="6">
      <filters>
        <filter val="#N/A"/>
        <filter val="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441</v>
      </c>
      <c r="B1" s="2" t="s">
        <v>442</v>
      </c>
      <c r="C1" s="2" t="s">
        <v>443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444</v>
      </c>
      <c r="I1" s="2" t="s">
        <v>445</v>
      </c>
      <c r="J1" s="2" t="s">
        <v>446</v>
      </c>
      <c r="K1" s="2" t="s">
        <v>447</v>
      </c>
      <c r="L1" s="2" t="s">
        <v>448</v>
      </c>
      <c r="M1" s="2" t="s">
        <v>449</v>
      </c>
      <c r="N1" s="2" t="s">
        <v>450</v>
      </c>
      <c r="O1" s="2" t="s">
        <v>451</v>
      </c>
      <c r="P1" s="2" t="s">
        <v>452</v>
      </c>
      <c r="Q1" s="2" t="s">
        <v>453</v>
      </c>
      <c r="R1" s="2" t="s">
        <v>454</v>
      </c>
      <c r="S1" s="2" t="s">
        <v>455</v>
      </c>
      <c r="T1" s="2" t="s">
        <v>456</v>
      </c>
      <c r="U1" s="2" t="s">
        <v>457</v>
      </c>
      <c r="V1" s="2" t="s">
        <v>458</v>
      </c>
    </row>
    <row r="2" s="1" customFormat="1" spans="1:22">
      <c r="A2" s="1" t="s">
        <v>410</v>
      </c>
      <c r="B2" s="1" t="s">
        <v>332</v>
      </c>
      <c r="C2" s="1" t="s">
        <v>411</v>
      </c>
      <c r="D2" s="1" t="s">
        <v>413</v>
      </c>
      <c r="E2" s="1" t="s">
        <v>459</v>
      </c>
      <c r="F2" s="1" t="s">
        <v>332</v>
      </c>
      <c r="G2" s="1" t="s">
        <v>377</v>
      </c>
      <c r="H2" s="1" t="s">
        <v>460</v>
      </c>
      <c r="I2" s="1" t="s">
        <v>461</v>
      </c>
      <c r="J2" s="1" t="s">
        <v>462</v>
      </c>
      <c r="K2" s="1" t="s">
        <v>461</v>
      </c>
      <c r="L2" s="1" t="s">
        <v>461</v>
      </c>
      <c r="M2" s="1" t="s">
        <v>463</v>
      </c>
      <c r="N2" s="1" t="s">
        <v>463</v>
      </c>
      <c r="O2" s="1" t="s">
        <v>464</v>
      </c>
      <c r="P2" s="1" t="s">
        <v>465</v>
      </c>
      <c r="Q2" s="1" t="s">
        <v>466</v>
      </c>
      <c r="R2" s="1" t="s">
        <v>467</v>
      </c>
      <c r="S2" s="1" t="s">
        <v>75</v>
      </c>
      <c r="T2" s="1" t="s">
        <v>468</v>
      </c>
      <c r="U2" s="1" t="s">
        <v>469</v>
      </c>
      <c r="V2" s="1" t="s">
        <v>470</v>
      </c>
    </row>
    <row r="3" s="1" customFormat="1" spans="1:22">
      <c r="A3" s="1" t="s">
        <v>355</v>
      </c>
      <c r="B3" s="1" t="s">
        <v>264</v>
      </c>
      <c r="C3" s="1" t="s">
        <v>356</v>
      </c>
      <c r="D3" s="1" t="s">
        <v>358</v>
      </c>
      <c r="E3" s="1" t="s">
        <v>471</v>
      </c>
      <c r="F3" s="1" t="s">
        <v>264</v>
      </c>
      <c r="G3" s="1" t="s">
        <v>332</v>
      </c>
      <c r="H3" s="1" t="s">
        <v>460</v>
      </c>
      <c r="I3" s="1" t="s">
        <v>472</v>
      </c>
      <c r="J3" s="1" t="s">
        <v>462</v>
      </c>
      <c r="K3" s="1" t="s">
        <v>472</v>
      </c>
      <c r="L3" s="1" t="s">
        <v>472</v>
      </c>
      <c r="M3" s="1" t="s">
        <v>463</v>
      </c>
      <c r="N3" s="1" t="s">
        <v>463</v>
      </c>
      <c r="O3" s="1" t="s">
        <v>464</v>
      </c>
      <c r="P3" s="1" t="s">
        <v>465</v>
      </c>
      <c r="Q3" s="1" t="s">
        <v>466</v>
      </c>
      <c r="R3" s="1" t="s">
        <v>473</v>
      </c>
      <c r="S3" s="1" t="s">
        <v>75</v>
      </c>
      <c r="T3" s="1" t="s">
        <v>468</v>
      </c>
      <c r="U3" s="1" t="s">
        <v>469</v>
      </c>
      <c r="V3" s="1" t="s">
        <v>474</v>
      </c>
    </row>
    <row r="4" s="1" customFormat="1" spans="1:22">
      <c r="A4" s="1" t="s">
        <v>268</v>
      </c>
      <c r="B4" s="1" t="s">
        <v>130</v>
      </c>
      <c r="C4" s="1" t="s">
        <v>269</v>
      </c>
      <c r="D4" s="1" t="s">
        <v>271</v>
      </c>
      <c r="E4" s="1" t="s">
        <v>475</v>
      </c>
      <c r="F4" s="1" t="s">
        <v>130</v>
      </c>
      <c r="G4" s="1" t="s">
        <v>203</v>
      </c>
      <c r="H4" s="1" t="s">
        <v>460</v>
      </c>
      <c r="I4" s="1" t="s">
        <v>476</v>
      </c>
      <c r="J4" s="1" t="s">
        <v>462</v>
      </c>
      <c r="K4" s="1" t="s">
        <v>476</v>
      </c>
      <c r="L4" s="1" t="s">
        <v>476</v>
      </c>
      <c r="M4" s="1" t="s">
        <v>463</v>
      </c>
      <c r="N4" s="1" t="s">
        <v>463</v>
      </c>
      <c r="O4" s="1" t="s">
        <v>464</v>
      </c>
      <c r="P4" s="1" t="s">
        <v>465</v>
      </c>
      <c r="Q4" s="1" t="s">
        <v>466</v>
      </c>
      <c r="R4" s="1" t="s">
        <v>477</v>
      </c>
      <c r="S4" s="1" t="s">
        <v>75</v>
      </c>
      <c r="T4" s="1" t="s">
        <v>468</v>
      </c>
      <c r="U4" s="1" t="s">
        <v>478</v>
      </c>
      <c r="V4" s="1" t="s">
        <v>479</v>
      </c>
    </row>
    <row r="5" s="1" customFormat="1" spans="1:22">
      <c r="A5" s="1" t="s">
        <v>322</v>
      </c>
      <c r="B5" s="1" t="s">
        <v>130</v>
      </c>
      <c r="C5" s="1" t="s">
        <v>323</v>
      </c>
      <c r="D5" s="1" t="s">
        <v>480</v>
      </c>
      <c r="E5" s="1" t="s">
        <v>481</v>
      </c>
      <c r="F5" s="1" t="s">
        <v>203</v>
      </c>
      <c r="G5" s="1" t="s">
        <v>264</v>
      </c>
      <c r="H5" s="1" t="s">
        <v>460</v>
      </c>
      <c r="I5" s="1" t="s">
        <v>482</v>
      </c>
      <c r="J5" s="1" t="s">
        <v>462</v>
      </c>
      <c r="K5" s="1" t="s">
        <v>482</v>
      </c>
      <c r="L5" s="1" t="s">
        <v>482</v>
      </c>
      <c r="M5" s="1" t="s">
        <v>463</v>
      </c>
      <c r="N5" s="1" t="s">
        <v>463</v>
      </c>
      <c r="O5" s="1" t="s">
        <v>464</v>
      </c>
      <c r="P5" s="1" t="s">
        <v>465</v>
      </c>
      <c r="Q5" s="1" t="s">
        <v>466</v>
      </c>
      <c r="R5" s="1" t="s">
        <v>483</v>
      </c>
      <c r="S5" s="1" t="s">
        <v>75</v>
      </c>
      <c r="T5" s="1" t="s">
        <v>468</v>
      </c>
      <c r="U5" s="1" t="s">
        <v>469</v>
      </c>
      <c r="V5" s="1" t="s">
        <v>484</v>
      </c>
    </row>
    <row r="6" s="1" customFormat="1" spans="1:22">
      <c r="A6" s="1" t="s">
        <v>252</v>
      </c>
      <c r="B6" s="1" t="s">
        <v>130</v>
      </c>
      <c r="C6" s="1" t="s">
        <v>253</v>
      </c>
      <c r="D6" s="1" t="s">
        <v>485</v>
      </c>
      <c r="E6" s="1" t="s">
        <v>486</v>
      </c>
      <c r="F6" s="1" t="s">
        <v>130</v>
      </c>
      <c r="G6" s="1" t="s">
        <v>203</v>
      </c>
      <c r="H6" s="1" t="s">
        <v>460</v>
      </c>
      <c r="I6" s="1" t="s">
        <v>487</v>
      </c>
      <c r="J6" s="1" t="s">
        <v>462</v>
      </c>
      <c r="K6" s="1" t="s">
        <v>487</v>
      </c>
      <c r="L6" s="1" t="s">
        <v>487</v>
      </c>
      <c r="M6" s="1" t="s">
        <v>463</v>
      </c>
      <c r="N6" s="1" t="s">
        <v>463</v>
      </c>
      <c r="O6" s="1" t="s">
        <v>464</v>
      </c>
      <c r="P6" s="1" t="s">
        <v>465</v>
      </c>
      <c r="Q6" s="1" t="s">
        <v>466</v>
      </c>
      <c r="R6" s="1" t="s">
        <v>488</v>
      </c>
      <c r="S6" s="1" t="s">
        <v>75</v>
      </c>
      <c r="T6" s="1" t="s">
        <v>468</v>
      </c>
      <c r="U6" s="1" t="s">
        <v>469</v>
      </c>
      <c r="V6" s="1" t="s">
        <v>474</v>
      </c>
    </row>
    <row r="7" s="1" customFormat="1" spans="1:22">
      <c r="A7" s="1" t="s">
        <v>243</v>
      </c>
      <c r="B7" s="1" t="s">
        <v>83</v>
      </c>
      <c r="C7" s="1" t="s">
        <v>244</v>
      </c>
      <c r="D7" s="1" t="s">
        <v>489</v>
      </c>
      <c r="E7" s="1" t="s">
        <v>490</v>
      </c>
      <c r="F7" s="1" t="s">
        <v>130</v>
      </c>
      <c r="G7" s="1" t="s">
        <v>203</v>
      </c>
      <c r="H7" s="1" t="s">
        <v>460</v>
      </c>
      <c r="I7" s="1" t="s">
        <v>491</v>
      </c>
      <c r="J7" s="1" t="s">
        <v>462</v>
      </c>
      <c r="K7" s="1" t="s">
        <v>491</v>
      </c>
      <c r="L7" s="1" t="s">
        <v>491</v>
      </c>
      <c r="M7" s="1" t="s">
        <v>463</v>
      </c>
      <c r="N7" s="1" t="s">
        <v>463</v>
      </c>
      <c r="O7" s="1" t="s">
        <v>464</v>
      </c>
      <c r="P7" s="1" t="s">
        <v>465</v>
      </c>
      <c r="Q7" s="1" t="s">
        <v>466</v>
      </c>
      <c r="R7" s="1" t="s">
        <v>492</v>
      </c>
      <c r="S7" s="1" t="s">
        <v>75</v>
      </c>
      <c r="T7" s="1" t="s">
        <v>468</v>
      </c>
      <c r="U7" s="1" t="s">
        <v>469</v>
      </c>
      <c r="V7" s="1" t="s">
        <v>474</v>
      </c>
    </row>
    <row r="8" s="1" customFormat="1" spans="1:22">
      <c r="A8" s="1" t="s">
        <v>184</v>
      </c>
      <c r="B8" s="1" t="s">
        <v>83</v>
      </c>
      <c r="C8" s="1" t="s">
        <v>185</v>
      </c>
      <c r="D8" s="1" t="s">
        <v>121</v>
      </c>
      <c r="E8" s="1" t="s">
        <v>493</v>
      </c>
      <c r="F8" s="1" t="s">
        <v>83</v>
      </c>
      <c r="G8" s="1" t="s">
        <v>130</v>
      </c>
      <c r="H8" s="1" t="s">
        <v>460</v>
      </c>
      <c r="I8" s="1" t="s">
        <v>494</v>
      </c>
      <c r="J8" s="1" t="s">
        <v>462</v>
      </c>
      <c r="K8" s="1" t="s">
        <v>494</v>
      </c>
      <c r="L8" s="1" t="s">
        <v>494</v>
      </c>
      <c r="M8" s="1" t="s">
        <v>463</v>
      </c>
      <c r="N8" s="1" t="s">
        <v>463</v>
      </c>
      <c r="O8" s="1" t="s">
        <v>464</v>
      </c>
      <c r="P8" s="1" t="s">
        <v>465</v>
      </c>
      <c r="Q8" s="1" t="s">
        <v>466</v>
      </c>
      <c r="R8" s="1" t="s">
        <v>495</v>
      </c>
      <c r="S8" s="1" t="s">
        <v>75</v>
      </c>
      <c r="T8" s="1" t="s">
        <v>468</v>
      </c>
      <c r="U8" s="1" t="s">
        <v>478</v>
      </c>
      <c r="V8" s="1" t="s">
        <v>479</v>
      </c>
    </row>
    <row r="9" s="1" customFormat="1" spans="1:22">
      <c r="A9" s="1" t="s">
        <v>162</v>
      </c>
      <c r="B9" s="1" t="s">
        <v>83</v>
      </c>
      <c r="C9" s="1" t="s">
        <v>163</v>
      </c>
      <c r="D9" s="1" t="s">
        <v>496</v>
      </c>
      <c r="E9" s="1" t="s">
        <v>497</v>
      </c>
      <c r="F9" s="1" t="s">
        <v>83</v>
      </c>
      <c r="G9" s="1" t="s">
        <v>130</v>
      </c>
      <c r="H9" s="1" t="s">
        <v>460</v>
      </c>
      <c r="I9" s="1" t="s">
        <v>498</v>
      </c>
      <c r="J9" s="1" t="s">
        <v>462</v>
      </c>
      <c r="K9" s="1" t="s">
        <v>498</v>
      </c>
      <c r="L9" s="1" t="s">
        <v>498</v>
      </c>
      <c r="M9" s="1" t="s">
        <v>463</v>
      </c>
      <c r="N9" s="1" t="s">
        <v>463</v>
      </c>
      <c r="O9" s="1" t="s">
        <v>464</v>
      </c>
      <c r="P9" s="1" t="s">
        <v>465</v>
      </c>
      <c r="Q9" s="1" t="s">
        <v>466</v>
      </c>
      <c r="R9" s="1" t="s">
        <v>499</v>
      </c>
      <c r="S9" s="1" t="s">
        <v>75</v>
      </c>
      <c r="T9" s="1" t="s">
        <v>468</v>
      </c>
      <c r="U9" s="1" t="s">
        <v>469</v>
      </c>
      <c r="V9" s="1" t="s">
        <v>474</v>
      </c>
    </row>
    <row r="10" s="1" customFormat="1" spans="1:22">
      <c r="A10" s="1" t="s">
        <v>295</v>
      </c>
      <c r="B10" s="1" t="s">
        <v>83</v>
      </c>
      <c r="C10" s="1" t="s">
        <v>296</v>
      </c>
      <c r="D10" s="1" t="s">
        <v>298</v>
      </c>
      <c r="E10" s="1" t="s">
        <v>500</v>
      </c>
      <c r="F10" s="1" t="s">
        <v>83</v>
      </c>
      <c r="G10" s="1" t="s">
        <v>263</v>
      </c>
      <c r="H10" s="1" t="s">
        <v>460</v>
      </c>
      <c r="I10" s="1" t="s">
        <v>501</v>
      </c>
      <c r="J10" s="1" t="s">
        <v>462</v>
      </c>
      <c r="K10" s="1" t="s">
        <v>501</v>
      </c>
      <c r="L10" s="1" t="s">
        <v>501</v>
      </c>
      <c r="M10" s="1" t="s">
        <v>463</v>
      </c>
      <c r="N10" s="1" t="s">
        <v>463</v>
      </c>
      <c r="O10" s="1" t="s">
        <v>464</v>
      </c>
      <c r="P10" s="1" t="s">
        <v>465</v>
      </c>
      <c r="Q10" s="1" t="s">
        <v>466</v>
      </c>
      <c r="R10" s="1" t="s">
        <v>502</v>
      </c>
      <c r="S10" s="1" t="s">
        <v>75</v>
      </c>
      <c r="T10" s="1" t="s">
        <v>468</v>
      </c>
      <c r="U10" s="1" t="s">
        <v>469</v>
      </c>
      <c r="V10" s="1" t="s">
        <v>474</v>
      </c>
    </row>
    <row r="11" s="1" customFormat="1" spans="1:22">
      <c r="A11" s="1" t="s">
        <v>313</v>
      </c>
      <c r="B11" s="1" t="s">
        <v>82</v>
      </c>
      <c r="C11" s="1" t="s">
        <v>314</v>
      </c>
      <c r="D11" s="1" t="s">
        <v>316</v>
      </c>
      <c r="E11" s="1" t="s">
        <v>503</v>
      </c>
      <c r="F11" s="1" t="s">
        <v>82</v>
      </c>
      <c r="G11" s="1" t="s">
        <v>264</v>
      </c>
      <c r="H11" s="1" t="s">
        <v>460</v>
      </c>
      <c r="I11" s="1" t="s">
        <v>504</v>
      </c>
      <c r="J11" s="1" t="s">
        <v>462</v>
      </c>
      <c r="K11" s="1" t="s">
        <v>504</v>
      </c>
      <c r="L11" s="1" t="s">
        <v>504</v>
      </c>
      <c r="M11" s="1" t="s">
        <v>463</v>
      </c>
      <c r="N11" s="1" t="s">
        <v>463</v>
      </c>
      <c r="O11" s="1" t="s">
        <v>464</v>
      </c>
      <c r="P11" s="1" t="s">
        <v>465</v>
      </c>
      <c r="Q11" s="1" t="s">
        <v>466</v>
      </c>
      <c r="R11" s="1" t="s">
        <v>505</v>
      </c>
      <c r="S11" s="1" t="s">
        <v>75</v>
      </c>
      <c r="T11" s="1" t="s">
        <v>468</v>
      </c>
      <c r="U11" s="1" t="s">
        <v>478</v>
      </c>
      <c r="V11" s="1" t="s">
        <v>479</v>
      </c>
    </row>
    <row r="12" s="1" customFormat="1" spans="1:22">
      <c r="A12" s="1" t="s">
        <v>112</v>
      </c>
      <c r="B12" s="1" t="s">
        <v>82</v>
      </c>
      <c r="C12" s="1" t="s">
        <v>113</v>
      </c>
      <c r="D12" s="1" t="s">
        <v>496</v>
      </c>
      <c r="E12" s="1" t="s">
        <v>506</v>
      </c>
      <c r="F12" s="1" t="s">
        <v>82</v>
      </c>
      <c r="G12" s="1" t="s">
        <v>83</v>
      </c>
      <c r="H12" s="1" t="s">
        <v>460</v>
      </c>
      <c r="I12" s="1" t="s">
        <v>507</v>
      </c>
      <c r="J12" s="1" t="s">
        <v>462</v>
      </c>
      <c r="K12" s="1" t="s">
        <v>507</v>
      </c>
      <c r="L12" s="1" t="s">
        <v>507</v>
      </c>
      <c r="M12" s="1" t="s">
        <v>463</v>
      </c>
      <c r="N12" s="1" t="s">
        <v>463</v>
      </c>
      <c r="O12" s="1" t="s">
        <v>464</v>
      </c>
      <c r="P12" s="1" t="s">
        <v>465</v>
      </c>
      <c r="Q12" s="1" t="s">
        <v>466</v>
      </c>
      <c r="R12" s="1" t="s">
        <v>508</v>
      </c>
      <c r="S12" s="1" t="s">
        <v>75</v>
      </c>
      <c r="T12" s="1" t="s">
        <v>468</v>
      </c>
      <c r="U12" s="1" t="s">
        <v>469</v>
      </c>
      <c r="V12" s="1" t="s">
        <v>474</v>
      </c>
    </row>
    <row r="13" s="1" customFormat="1" spans="1:22">
      <c r="A13" s="1" t="s">
        <v>363</v>
      </c>
      <c r="B13" s="1" t="s">
        <v>82</v>
      </c>
      <c r="C13" s="1" t="s">
        <v>364</v>
      </c>
      <c r="D13" s="1" t="s">
        <v>366</v>
      </c>
      <c r="E13" s="1" t="s">
        <v>509</v>
      </c>
      <c r="F13" s="1" t="s">
        <v>263</v>
      </c>
      <c r="G13" s="1" t="s">
        <v>332</v>
      </c>
      <c r="H13" s="1" t="s">
        <v>460</v>
      </c>
      <c r="I13" s="1" t="s">
        <v>510</v>
      </c>
      <c r="J13" s="1" t="s">
        <v>462</v>
      </c>
      <c r="K13" s="1" t="s">
        <v>510</v>
      </c>
      <c r="L13" s="1" t="s">
        <v>510</v>
      </c>
      <c r="M13" s="1" t="s">
        <v>463</v>
      </c>
      <c r="N13" s="1" t="s">
        <v>463</v>
      </c>
      <c r="O13" s="1" t="s">
        <v>464</v>
      </c>
      <c r="P13" s="1" t="s">
        <v>465</v>
      </c>
      <c r="Q13" s="1" t="s">
        <v>466</v>
      </c>
      <c r="R13" s="1" t="s">
        <v>511</v>
      </c>
      <c r="S13" s="1" t="s">
        <v>75</v>
      </c>
      <c r="T13" s="1" t="s">
        <v>468</v>
      </c>
      <c r="U13" s="1" t="s">
        <v>478</v>
      </c>
      <c r="V13" s="1" t="s">
        <v>479</v>
      </c>
    </row>
    <row r="14" s="1" customFormat="1" spans="1:22">
      <c r="A14" s="1" t="s">
        <v>100</v>
      </c>
      <c r="B14" s="1" t="s">
        <v>82</v>
      </c>
      <c r="C14" s="1" t="s">
        <v>101</v>
      </c>
      <c r="D14" s="1" t="s">
        <v>496</v>
      </c>
      <c r="E14" s="1" t="s">
        <v>512</v>
      </c>
      <c r="F14" s="1" t="s">
        <v>82</v>
      </c>
      <c r="G14" s="1" t="s">
        <v>83</v>
      </c>
      <c r="H14" s="1" t="s">
        <v>460</v>
      </c>
      <c r="I14" s="1" t="s">
        <v>513</v>
      </c>
      <c r="J14" s="1" t="s">
        <v>462</v>
      </c>
      <c r="K14" s="1" t="s">
        <v>513</v>
      </c>
      <c r="L14" s="1" t="s">
        <v>513</v>
      </c>
      <c r="M14" s="1" t="s">
        <v>463</v>
      </c>
      <c r="N14" s="1" t="s">
        <v>463</v>
      </c>
      <c r="O14" s="1" t="s">
        <v>464</v>
      </c>
      <c r="P14" s="1" t="s">
        <v>465</v>
      </c>
      <c r="Q14" s="1" t="s">
        <v>466</v>
      </c>
      <c r="R14" s="1" t="s">
        <v>514</v>
      </c>
      <c r="S14" s="1" t="s">
        <v>75</v>
      </c>
      <c r="T14" s="1" t="s">
        <v>468</v>
      </c>
      <c r="U14" s="1" t="s">
        <v>469</v>
      </c>
      <c r="V14" s="1" t="s">
        <v>474</v>
      </c>
    </row>
    <row r="15" s="1" customFormat="1" spans="1:22">
      <c r="A15" s="1" t="s">
        <v>237</v>
      </c>
      <c r="B15" s="1" t="s">
        <v>82</v>
      </c>
      <c r="C15" s="1" t="s">
        <v>238</v>
      </c>
      <c r="D15" s="1" t="s">
        <v>485</v>
      </c>
      <c r="E15" s="1" t="s">
        <v>515</v>
      </c>
      <c r="F15" s="1" t="s">
        <v>83</v>
      </c>
      <c r="G15" s="1" t="s">
        <v>203</v>
      </c>
      <c r="H15" s="1" t="s">
        <v>460</v>
      </c>
      <c r="I15" s="1" t="s">
        <v>516</v>
      </c>
      <c r="J15" s="1" t="s">
        <v>462</v>
      </c>
      <c r="K15" s="1" t="s">
        <v>516</v>
      </c>
      <c r="L15" s="1" t="s">
        <v>516</v>
      </c>
      <c r="M15" s="1" t="s">
        <v>463</v>
      </c>
      <c r="N15" s="1" t="s">
        <v>463</v>
      </c>
      <c r="O15" s="1" t="s">
        <v>464</v>
      </c>
      <c r="P15" s="1" t="s">
        <v>465</v>
      </c>
      <c r="Q15" s="1" t="s">
        <v>466</v>
      </c>
      <c r="R15" s="1" t="s">
        <v>517</v>
      </c>
      <c r="S15" s="1" t="s">
        <v>75</v>
      </c>
      <c r="T15" s="1" t="s">
        <v>468</v>
      </c>
      <c r="U15" s="1" t="s">
        <v>469</v>
      </c>
      <c r="V15" s="1" t="s">
        <v>474</v>
      </c>
    </row>
    <row r="16" s="1" customFormat="1" spans="1:22">
      <c r="A16" s="1" t="s">
        <v>228</v>
      </c>
      <c r="B16" s="1" t="s">
        <v>194</v>
      </c>
      <c r="C16" s="1" t="s">
        <v>229</v>
      </c>
      <c r="D16" s="1" t="s">
        <v>231</v>
      </c>
      <c r="E16" s="1" t="s">
        <v>518</v>
      </c>
      <c r="F16" s="1" t="s">
        <v>82</v>
      </c>
      <c r="G16" s="1" t="s">
        <v>203</v>
      </c>
      <c r="H16" s="1" t="s">
        <v>460</v>
      </c>
      <c r="I16" s="1" t="s">
        <v>519</v>
      </c>
      <c r="J16" s="1" t="s">
        <v>462</v>
      </c>
      <c r="K16" s="1" t="s">
        <v>519</v>
      </c>
      <c r="L16" s="1" t="s">
        <v>519</v>
      </c>
      <c r="M16" s="1" t="s">
        <v>463</v>
      </c>
      <c r="N16" s="1" t="s">
        <v>463</v>
      </c>
      <c r="O16" s="1" t="s">
        <v>464</v>
      </c>
      <c r="P16" s="1" t="s">
        <v>465</v>
      </c>
      <c r="Q16" s="1" t="s">
        <v>466</v>
      </c>
      <c r="R16" s="1" t="s">
        <v>520</v>
      </c>
      <c r="S16" s="1" t="s">
        <v>75</v>
      </c>
      <c r="T16" s="1" t="s">
        <v>468</v>
      </c>
      <c r="U16" s="1" t="s">
        <v>478</v>
      </c>
      <c r="V16" s="1" t="s">
        <v>474</v>
      </c>
    </row>
    <row r="17" s="1" customFormat="1" spans="1:22">
      <c r="A17" s="1" t="s">
        <v>198</v>
      </c>
      <c r="B17" s="1" t="s">
        <v>194</v>
      </c>
      <c r="C17" s="1" t="s">
        <v>199</v>
      </c>
      <c r="D17" s="1" t="s">
        <v>480</v>
      </c>
      <c r="E17" s="1" t="s">
        <v>481</v>
      </c>
      <c r="F17" s="1" t="s">
        <v>82</v>
      </c>
      <c r="G17" s="1" t="s">
        <v>203</v>
      </c>
      <c r="H17" s="1" t="s">
        <v>460</v>
      </c>
      <c r="I17" s="1" t="s">
        <v>521</v>
      </c>
      <c r="J17" s="1" t="s">
        <v>462</v>
      </c>
      <c r="K17" s="1" t="s">
        <v>521</v>
      </c>
      <c r="L17" s="1" t="s">
        <v>521</v>
      </c>
      <c r="M17" s="1" t="s">
        <v>463</v>
      </c>
      <c r="N17" s="1" t="s">
        <v>463</v>
      </c>
      <c r="O17" s="1" t="s">
        <v>464</v>
      </c>
      <c r="P17" s="1" t="s">
        <v>465</v>
      </c>
      <c r="Q17" s="1" t="s">
        <v>466</v>
      </c>
      <c r="R17" s="1" t="s">
        <v>522</v>
      </c>
      <c r="S17" s="1" t="s">
        <v>75</v>
      </c>
      <c r="T17" s="1" t="s">
        <v>468</v>
      </c>
      <c r="U17" s="1" t="s">
        <v>469</v>
      </c>
      <c r="V17" s="1" t="s">
        <v>484</v>
      </c>
    </row>
    <row r="18" s="1" customFormat="1" spans="1:22">
      <c r="A18" s="1" t="s">
        <v>287</v>
      </c>
      <c r="B18" s="1" t="s">
        <v>95</v>
      </c>
      <c r="C18" s="1" t="s">
        <v>288</v>
      </c>
      <c r="D18" s="1" t="s">
        <v>523</v>
      </c>
      <c r="E18" s="1" t="s">
        <v>524</v>
      </c>
      <c r="F18" s="1" t="s">
        <v>203</v>
      </c>
      <c r="G18" s="1" t="s">
        <v>263</v>
      </c>
      <c r="H18" s="1" t="s">
        <v>460</v>
      </c>
      <c r="I18" s="1" t="s">
        <v>525</v>
      </c>
      <c r="J18" s="1" t="s">
        <v>462</v>
      </c>
      <c r="K18" s="1" t="s">
        <v>525</v>
      </c>
      <c r="L18" s="1" t="s">
        <v>525</v>
      </c>
      <c r="M18" s="1" t="s">
        <v>463</v>
      </c>
      <c r="N18" s="1" t="s">
        <v>463</v>
      </c>
      <c r="O18" s="1" t="s">
        <v>464</v>
      </c>
      <c r="P18" s="1" t="s">
        <v>465</v>
      </c>
      <c r="Q18" s="1" t="s">
        <v>466</v>
      </c>
      <c r="R18" s="1" t="s">
        <v>526</v>
      </c>
      <c r="S18" s="1" t="s">
        <v>75</v>
      </c>
      <c r="T18" s="1" t="s">
        <v>468</v>
      </c>
      <c r="U18" s="1" t="s">
        <v>469</v>
      </c>
      <c r="V18" s="1" t="s">
        <v>474</v>
      </c>
    </row>
    <row r="19" s="1" customFormat="1" spans="1:22">
      <c r="A19" s="1" t="s">
        <v>168</v>
      </c>
      <c r="B19" s="1" t="s">
        <v>95</v>
      </c>
      <c r="C19" s="1" t="s">
        <v>169</v>
      </c>
      <c r="D19" s="1" t="s">
        <v>121</v>
      </c>
      <c r="E19" s="1" t="s">
        <v>527</v>
      </c>
      <c r="F19" s="1" t="s">
        <v>83</v>
      </c>
      <c r="G19" s="1" t="s">
        <v>130</v>
      </c>
      <c r="H19" s="1" t="s">
        <v>460</v>
      </c>
      <c r="I19" s="1" t="s">
        <v>528</v>
      </c>
      <c r="J19" s="1" t="s">
        <v>462</v>
      </c>
      <c r="K19" s="1" t="s">
        <v>528</v>
      </c>
      <c r="L19" s="1" t="s">
        <v>528</v>
      </c>
      <c r="M19" s="1" t="s">
        <v>463</v>
      </c>
      <c r="N19" s="1" t="s">
        <v>463</v>
      </c>
      <c r="O19" s="1" t="s">
        <v>464</v>
      </c>
      <c r="P19" s="1" t="s">
        <v>465</v>
      </c>
      <c r="Q19" s="1" t="s">
        <v>466</v>
      </c>
      <c r="R19" s="1" t="s">
        <v>529</v>
      </c>
      <c r="S19" s="1" t="s">
        <v>75</v>
      </c>
      <c r="T19" s="1" t="s">
        <v>468</v>
      </c>
      <c r="U19" s="1" t="s">
        <v>478</v>
      </c>
      <c r="V19" s="1" t="s">
        <v>479</v>
      </c>
    </row>
    <row r="20" s="1" customFormat="1" spans="1:22">
      <c r="A20" s="1" t="s">
        <v>118</v>
      </c>
      <c r="B20" s="1" t="s">
        <v>95</v>
      </c>
      <c r="C20" s="1" t="s">
        <v>119</v>
      </c>
      <c r="D20" s="1" t="s">
        <v>121</v>
      </c>
      <c r="E20" s="1" t="s">
        <v>527</v>
      </c>
      <c r="F20" s="1" t="s">
        <v>82</v>
      </c>
      <c r="G20" s="1" t="s">
        <v>83</v>
      </c>
      <c r="H20" s="1" t="s">
        <v>460</v>
      </c>
      <c r="I20" s="1" t="s">
        <v>530</v>
      </c>
      <c r="J20" s="1" t="s">
        <v>462</v>
      </c>
      <c r="K20" s="1" t="s">
        <v>530</v>
      </c>
      <c r="L20" s="1" t="s">
        <v>530</v>
      </c>
      <c r="M20" s="1" t="s">
        <v>463</v>
      </c>
      <c r="N20" s="1" t="s">
        <v>463</v>
      </c>
      <c r="O20" s="1" t="s">
        <v>464</v>
      </c>
      <c r="P20" s="1" t="s">
        <v>465</v>
      </c>
      <c r="Q20" s="1" t="s">
        <v>466</v>
      </c>
      <c r="R20" s="1" t="s">
        <v>531</v>
      </c>
      <c r="S20" s="1" t="s">
        <v>75</v>
      </c>
      <c r="T20" s="1" t="s">
        <v>468</v>
      </c>
      <c r="U20" s="1" t="s">
        <v>478</v>
      </c>
      <c r="V20" s="1" t="s">
        <v>479</v>
      </c>
    </row>
    <row r="21" s="1" customFormat="1" spans="1:22">
      <c r="A21" s="1" t="s">
        <v>132</v>
      </c>
      <c r="B21" s="1" t="s">
        <v>137</v>
      </c>
      <c r="C21" s="1" t="s">
        <v>133</v>
      </c>
      <c r="D21" s="1" t="s">
        <v>485</v>
      </c>
      <c r="E21" s="1" t="s">
        <v>532</v>
      </c>
      <c r="F21" s="1" t="s">
        <v>82</v>
      </c>
      <c r="G21" s="1" t="s">
        <v>130</v>
      </c>
      <c r="H21" s="1" t="s">
        <v>460</v>
      </c>
      <c r="I21" s="1" t="s">
        <v>533</v>
      </c>
      <c r="J21" s="1" t="s">
        <v>462</v>
      </c>
      <c r="K21" s="1" t="s">
        <v>533</v>
      </c>
      <c r="L21" s="1" t="s">
        <v>533</v>
      </c>
      <c r="M21" s="1" t="s">
        <v>463</v>
      </c>
      <c r="N21" s="1" t="s">
        <v>463</v>
      </c>
      <c r="O21" s="1" t="s">
        <v>464</v>
      </c>
      <c r="P21" s="1" t="s">
        <v>465</v>
      </c>
      <c r="Q21" s="1" t="s">
        <v>466</v>
      </c>
      <c r="R21" s="1" t="s">
        <v>534</v>
      </c>
      <c r="S21" s="1" t="s">
        <v>75</v>
      </c>
      <c r="T21" s="1" t="s">
        <v>468</v>
      </c>
      <c r="U21" s="1" t="s">
        <v>469</v>
      </c>
      <c r="V21" s="1" t="s">
        <v>474</v>
      </c>
    </row>
    <row r="22" s="1" customFormat="1" spans="1:22">
      <c r="A22" s="1" t="s">
        <v>224</v>
      </c>
      <c r="B22" s="1" t="s">
        <v>137</v>
      </c>
      <c r="C22" s="1" t="s">
        <v>225</v>
      </c>
      <c r="D22" s="1" t="s">
        <v>485</v>
      </c>
      <c r="E22" s="1" t="s">
        <v>535</v>
      </c>
      <c r="F22" s="1" t="s">
        <v>83</v>
      </c>
      <c r="G22" s="1" t="s">
        <v>203</v>
      </c>
      <c r="H22" s="1" t="s">
        <v>460</v>
      </c>
      <c r="I22" s="1" t="s">
        <v>516</v>
      </c>
      <c r="J22" s="1" t="s">
        <v>462</v>
      </c>
      <c r="K22" s="1" t="s">
        <v>516</v>
      </c>
      <c r="L22" s="1" t="s">
        <v>516</v>
      </c>
      <c r="M22" s="1" t="s">
        <v>463</v>
      </c>
      <c r="N22" s="1" t="s">
        <v>463</v>
      </c>
      <c r="O22" s="1" t="s">
        <v>464</v>
      </c>
      <c r="P22" s="1" t="s">
        <v>465</v>
      </c>
      <c r="Q22" s="1" t="s">
        <v>466</v>
      </c>
      <c r="R22" s="1" t="s">
        <v>536</v>
      </c>
      <c r="S22" s="1" t="s">
        <v>75</v>
      </c>
      <c r="T22" s="1" t="s">
        <v>468</v>
      </c>
      <c r="U22" s="1" t="s">
        <v>469</v>
      </c>
      <c r="V22" s="1" t="s">
        <v>474</v>
      </c>
    </row>
    <row r="23" s="1" customFormat="1" spans="1:22">
      <c r="A23" s="1" t="s">
        <v>345</v>
      </c>
      <c r="B23" s="1" t="s">
        <v>137</v>
      </c>
      <c r="C23" s="1" t="s">
        <v>346</v>
      </c>
      <c r="D23" s="1" t="s">
        <v>485</v>
      </c>
      <c r="E23" s="1" t="s">
        <v>537</v>
      </c>
      <c r="F23" s="1" t="s">
        <v>263</v>
      </c>
      <c r="G23" s="1" t="s">
        <v>332</v>
      </c>
      <c r="H23" s="1" t="s">
        <v>460</v>
      </c>
      <c r="I23" s="1" t="s">
        <v>516</v>
      </c>
      <c r="J23" s="1" t="s">
        <v>462</v>
      </c>
      <c r="K23" s="1" t="s">
        <v>516</v>
      </c>
      <c r="L23" s="1" t="s">
        <v>516</v>
      </c>
      <c r="M23" s="1" t="s">
        <v>463</v>
      </c>
      <c r="N23" s="1" t="s">
        <v>463</v>
      </c>
      <c r="O23" s="1" t="s">
        <v>464</v>
      </c>
      <c r="P23" s="1" t="s">
        <v>465</v>
      </c>
      <c r="Q23" s="1" t="s">
        <v>466</v>
      </c>
      <c r="R23" s="1" t="s">
        <v>538</v>
      </c>
      <c r="S23" s="1" t="s">
        <v>75</v>
      </c>
      <c r="T23" s="1" t="s">
        <v>468</v>
      </c>
      <c r="U23" s="1" t="s">
        <v>469</v>
      </c>
      <c r="V23" s="1" t="s">
        <v>474</v>
      </c>
    </row>
    <row r="24" s="1" customFormat="1" spans="1:22">
      <c r="A24" s="1" t="s">
        <v>307</v>
      </c>
      <c r="B24" s="1" t="s">
        <v>137</v>
      </c>
      <c r="C24" s="1" t="s">
        <v>308</v>
      </c>
      <c r="D24" s="1" t="s">
        <v>485</v>
      </c>
      <c r="E24" s="1" t="s">
        <v>539</v>
      </c>
      <c r="F24" s="1" t="s">
        <v>130</v>
      </c>
      <c r="G24" s="1" t="s">
        <v>264</v>
      </c>
      <c r="H24" s="1" t="s">
        <v>460</v>
      </c>
      <c r="I24" s="1" t="s">
        <v>540</v>
      </c>
      <c r="J24" s="1" t="s">
        <v>462</v>
      </c>
      <c r="K24" s="1" t="s">
        <v>540</v>
      </c>
      <c r="L24" s="1" t="s">
        <v>540</v>
      </c>
      <c r="M24" s="1" t="s">
        <v>463</v>
      </c>
      <c r="N24" s="1" t="s">
        <v>463</v>
      </c>
      <c r="O24" s="1" t="s">
        <v>464</v>
      </c>
      <c r="P24" s="1" t="s">
        <v>465</v>
      </c>
      <c r="Q24" s="1" t="s">
        <v>466</v>
      </c>
      <c r="R24" s="1" t="s">
        <v>541</v>
      </c>
      <c r="S24" s="1" t="s">
        <v>75</v>
      </c>
      <c r="T24" s="1" t="s">
        <v>468</v>
      </c>
      <c r="U24" s="1" t="s">
        <v>469</v>
      </c>
      <c r="V24" s="1" t="s">
        <v>474</v>
      </c>
    </row>
    <row r="25" s="1" customFormat="1" spans="1:22">
      <c r="A25" s="1" t="s">
        <v>304</v>
      </c>
      <c r="B25" s="1" t="s">
        <v>137</v>
      </c>
      <c r="C25" s="1" t="s">
        <v>305</v>
      </c>
      <c r="D25" s="1" t="s">
        <v>485</v>
      </c>
      <c r="E25" s="1" t="s">
        <v>542</v>
      </c>
      <c r="F25" s="1" t="s">
        <v>83</v>
      </c>
      <c r="G25" s="1" t="s">
        <v>264</v>
      </c>
      <c r="H25" s="1" t="s">
        <v>460</v>
      </c>
      <c r="I25" s="1" t="s">
        <v>533</v>
      </c>
      <c r="J25" s="1" t="s">
        <v>462</v>
      </c>
      <c r="K25" s="1" t="s">
        <v>533</v>
      </c>
      <c r="L25" s="1" t="s">
        <v>533</v>
      </c>
      <c r="M25" s="1" t="s">
        <v>463</v>
      </c>
      <c r="N25" s="1" t="s">
        <v>463</v>
      </c>
      <c r="O25" s="1" t="s">
        <v>464</v>
      </c>
      <c r="P25" s="1" t="s">
        <v>465</v>
      </c>
      <c r="Q25" s="1" t="s">
        <v>466</v>
      </c>
      <c r="R25" s="1" t="s">
        <v>543</v>
      </c>
      <c r="S25" s="1" t="s">
        <v>75</v>
      </c>
      <c r="T25" s="1" t="s">
        <v>468</v>
      </c>
      <c r="U25" s="1" t="s">
        <v>469</v>
      </c>
      <c r="V25" s="1" t="s">
        <v>474</v>
      </c>
    </row>
    <row r="26" s="1" customFormat="1" spans="1:22">
      <c r="A26" s="1" t="s">
        <v>215</v>
      </c>
      <c r="B26" s="1" t="s">
        <v>137</v>
      </c>
      <c r="C26" s="1" t="s">
        <v>216</v>
      </c>
      <c r="D26" s="1" t="s">
        <v>544</v>
      </c>
      <c r="E26" s="1" t="s">
        <v>545</v>
      </c>
      <c r="F26" s="1" t="s">
        <v>83</v>
      </c>
      <c r="G26" s="1" t="s">
        <v>203</v>
      </c>
      <c r="H26" s="1" t="s">
        <v>460</v>
      </c>
      <c r="I26" s="1" t="s">
        <v>546</v>
      </c>
      <c r="J26" s="1" t="s">
        <v>462</v>
      </c>
      <c r="K26" s="1" t="s">
        <v>546</v>
      </c>
      <c r="L26" s="1" t="s">
        <v>546</v>
      </c>
      <c r="M26" s="1" t="s">
        <v>463</v>
      </c>
      <c r="N26" s="1" t="s">
        <v>463</v>
      </c>
      <c r="O26" s="1" t="s">
        <v>464</v>
      </c>
      <c r="P26" s="1" t="s">
        <v>465</v>
      </c>
      <c r="Q26" s="1" t="s">
        <v>466</v>
      </c>
      <c r="R26" s="1" t="s">
        <v>547</v>
      </c>
      <c r="S26" s="1" t="s">
        <v>75</v>
      </c>
      <c r="T26" s="1" t="s">
        <v>468</v>
      </c>
      <c r="U26" s="1" t="s">
        <v>469</v>
      </c>
      <c r="V26" s="1" t="s">
        <v>474</v>
      </c>
    </row>
    <row r="27" s="1" customFormat="1" spans="1:22">
      <c r="A27" s="1" t="s">
        <v>208</v>
      </c>
      <c r="B27" s="1" t="s">
        <v>211</v>
      </c>
      <c r="C27" s="1" t="s">
        <v>209</v>
      </c>
      <c r="D27" s="1" t="s">
        <v>485</v>
      </c>
      <c r="E27" s="1" t="s">
        <v>548</v>
      </c>
      <c r="F27" s="1" t="s">
        <v>83</v>
      </c>
      <c r="G27" s="1" t="s">
        <v>203</v>
      </c>
      <c r="H27" s="1" t="s">
        <v>460</v>
      </c>
      <c r="I27" s="1" t="s">
        <v>516</v>
      </c>
      <c r="J27" s="1" t="s">
        <v>462</v>
      </c>
      <c r="K27" s="1" t="s">
        <v>516</v>
      </c>
      <c r="L27" s="1" t="s">
        <v>516</v>
      </c>
      <c r="M27" s="1" t="s">
        <v>463</v>
      </c>
      <c r="N27" s="1" t="s">
        <v>463</v>
      </c>
      <c r="O27" s="1" t="s">
        <v>464</v>
      </c>
      <c r="P27" s="1" t="s">
        <v>465</v>
      </c>
      <c r="Q27" s="1" t="s">
        <v>466</v>
      </c>
      <c r="R27" s="1" t="s">
        <v>549</v>
      </c>
      <c r="S27" s="1" t="s">
        <v>75</v>
      </c>
      <c r="T27" s="1" t="s">
        <v>468</v>
      </c>
      <c r="U27" s="1" t="s">
        <v>469</v>
      </c>
      <c r="V27" s="1" t="s">
        <v>474</v>
      </c>
    </row>
    <row r="28" s="1" customFormat="1" spans="1:22">
      <c r="A28" s="1" t="s">
        <v>152</v>
      </c>
      <c r="B28" s="1" t="s">
        <v>157</v>
      </c>
      <c r="C28" s="1" t="s">
        <v>153</v>
      </c>
      <c r="D28" s="1" t="s">
        <v>155</v>
      </c>
      <c r="E28" s="1" t="s">
        <v>550</v>
      </c>
      <c r="F28" s="1" t="s">
        <v>83</v>
      </c>
      <c r="G28" s="1" t="s">
        <v>130</v>
      </c>
      <c r="H28" s="1" t="s">
        <v>460</v>
      </c>
      <c r="I28" s="1" t="s">
        <v>551</v>
      </c>
      <c r="J28" s="1" t="s">
        <v>462</v>
      </c>
      <c r="K28" s="1" t="s">
        <v>551</v>
      </c>
      <c r="L28" s="1" t="s">
        <v>551</v>
      </c>
      <c r="M28" s="1" t="s">
        <v>463</v>
      </c>
      <c r="N28" s="1" t="s">
        <v>463</v>
      </c>
      <c r="O28" s="1" t="s">
        <v>464</v>
      </c>
      <c r="P28" s="1" t="s">
        <v>465</v>
      </c>
      <c r="Q28" s="1" t="s">
        <v>466</v>
      </c>
      <c r="R28" s="1" t="s">
        <v>552</v>
      </c>
      <c r="S28" s="1" t="s">
        <v>75</v>
      </c>
      <c r="T28" s="1" t="s">
        <v>468</v>
      </c>
      <c r="U28" s="1" t="s">
        <v>478</v>
      </c>
      <c r="V28" s="1" t="s">
        <v>474</v>
      </c>
    </row>
    <row r="29" s="1" customFormat="1" spans="1:22">
      <c r="A29" s="1" t="s">
        <v>348</v>
      </c>
      <c r="B29" s="1" t="s">
        <v>351</v>
      </c>
      <c r="C29" s="1" t="s">
        <v>349</v>
      </c>
      <c r="D29" s="1" t="s">
        <v>485</v>
      </c>
      <c r="E29" s="1" t="s">
        <v>553</v>
      </c>
      <c r="F29" s="1" t="s">
        <v>263</v>
      </c>
      <c r="G29" s="1" t="s">
        <v>332</v>
      </c>
      <c r="H29" s="1" t="s">
        <v>460</v>
      </c>
      <c r="I29" s="1" t="s">
        <v>554</v>
      </c>
      <c r="J29" s="1" t="s">
        <v>462</v>
      </c>
      <c r="K29" s="1" t="s">
        <v>554</v>
      </c>
      <c r="L29" s="1" t="s">
        <v>554</v>
      </c>
      <c r="M29" s="1" t="s">
        <v>463</v>
      </c>
      <c r="N29" s="1" t="s">
        <v>463</v>
      </c>
      <c r="O29" s="1" t="s">
        <v>464</v>
      </c>
      <c r="P29" s="1" t="s">
        <v>465</v>
      </c>
      <c r="Q29" s="1" t="s">
        <v>466</v>
      </c>
      <c r="R29" s="1" t="s">
        <v>555</v>
      </c>
      <c r="S29" s="1" t="s">
        <v>75</v>
      </c>
      <c r="T29" s="1" t="s">
        <v>468</v>
      </c>
      <c r="U29" s="1" t="s">
        <v>469</v>
      </c>
      <c r="V29" s="1" t="s">
        <v>474</v>
      </c>
    </row>
    <row r="30" s="1" customFormat="1" spans="1:22">
      <c r="A30" s="1" t="s">
        <v>142</v>
      </c>
      <c r="B30" s="1" t="s">
        <v>147</v>
      </c>
      <c r="C30" s="1" t="s">
        <v>143</v>
      </c>
      <c r="D30" s="1" t="s">
        <v>556</v>
      </c>
      <c r="E30" s="1" t="s">
        <v>557</v>
      </c>
      <c r="F30" s="1" t="s">
        <v>83</v>
      </c>
      <c r="G30" s="1" t="s">
        <v>130</v>
      </c>
      <c r="H30" s="1" t="s">
        <v>460</v>
      </c>
      <c r="I30" s="1" t="s">
        <v>558</v>
      </c>
      <c r="J30" s="1" t="s">
        <v>462</v>
      </c>
      <c r="K30" s="1" t="s">
        <v>558</v>
      </c>
      <c r="L30" s="1" t="s">
        <v>558</v>
      </c>
      <c r="M30" s="1" t="s">
        <v>463</v>
      </c>
      <c r="N30" s="1" t="s">
        <v>463</v>
      </c>
      <c r="O30" s="1" t="s">
        <v>464</v>
      </c>
      <c r="P30" s="1" t="s">
        <v>465</v>
      </c>
      <c r="Q30" s="1" t="s">
        <v>466</v>
      </c>
      <c r="R30" s="1" t="s">
        <v>559</v>
      </c>
      <c r="S30" s="1" t="s">
        <v>75</v>
      </c>
      <c r="T30" s="1" t="s">
        <v>468</v>
      </c>
      <c r="U30" s="1" t="s">
        <v>469</v>
      </c>
      <c r="V30" s="1" t="s">
        <v>474</v>
      </c>
    </row>
    <row r="31" s="1" customFormat="1" spans="1:22">
      <c r="A31" s="1" t="s">
        <v>400</v>
      </c>
      <c r="B31" s="1" t="s">
        <v>405</v>
      </c>
      <c r="C31" s="1" t="s">
        <v>401</v>
      </c>
      <c r="D31" s="1" t="s">
        <v>403</v>
      </c>
      <c r="E31" s="1" t="s">
        <v>560</v>
      </c>
      <c r="F31" s="1" t="s">
        <v>264</v>
      </c>
      <c r="G31" s="1" t="s">
        <v>377</v>
      </c>
      <c r="H31" s="1" t="s">
        <v>460</v>
      </c>
      <c r="I31" s="1" t="s">
        <v>561</v>
      </c>
      <c r="J31" s="1" t="s">
        <v>462</v>
      </c>
      <c r="K31" s="1" t="s">
        <v>561</v>
      </c>
      <c r="L31" s="1" t="s">
        <v>561</v>
      </c>
      <c r="M31" s="1" t="s">
        <v>463</v>
      </c>
      <c r="N31" s="1" t="s">
        <v>463</v>
      </c>
      <c r="O31" s="1" t="s">
        <v>464</v>
      </c>
      <c r="P31" s="1" t="s">
        <v>465</v>
      </c>
      <c r="Q31" s="1" t="s">
        <v>466</v>
      </c>
      <c r="R31" s="1" t="s">
        <v>562</v>
      </c>
      <c r="S31" s="1" t="s">
        <v>75</v>
      </c>
      <c r="T31" s="1" t="s">
        <v>468</v>
      </c>
      <c r="U31" s="1" t="s">
        <v>469</v>
      </c>
      <c r="V31" s="1" t="s">
        <v>474</v>
      </c>
    </row>
    <row r="32" s="1" customFormat="1" spans="1:22">
      <c r="A32" s="1" t="s">
        <v>391</v>
      </c>
      <c r="B32" s="1" t="s">
        <v>396</v>
      </c>
      <c r="C32" s="1" t="s">
        <v>392</v>
      </c>
      <c r="D32" s="1" t="s">
        <v>563</v>
      </c>
      <c r="E32" s="1" t="s">
        <v>564</v>
      </c>
      <c r="F32" s="1" t="s">
        <v>264</v>
      </c>
      <c r="G32" s="1" t="s">
        <v>377</v>
      </c>
      <c r="H32" s="1" t="s">
        <v>460</v>
      </c>
      <c r="I32" s="1" t="s">
        <v>565</v>
      </c>
      <c r="J32" s="1" t="s">
        <v>462</v>
      </c>
      <c r="K32" s="1" t="s">
        <v>565</v>
      </c>
      <c r="L32" s="1" t="s">
        <v>565</v>
      </c>
      <c r="M32" s="1" t="s">
        <v>463</v>
      </c>
      <c r="N32" s="1" t="s">
        <v>463</v>
      </c>
      <c r="O32" s="1" t="s">
        <v>464</v>
      </c>
      <c r="P32" s="1" t="s">
        <v>465</v>
      </c>
      <c r="Q32" s="1" t="s">
        <v>466</v>
      </c>
      <c r="R32" s="1" t="s">
        <v>566</v>
      </c>
      <c r="S32" s="1" t="s">
        <v>75</v>
      </c>
      <c r="T32" s="1" t="s">
        <v>468</v>
      </c>
      <c r="U32" s="1" t="s">
        <v>469</v>
      </c>
      <c r="V32" s="1" t="s">
        <v>474</v>
      </c>
    </row>
    <row r="33" s="1" customFormat="1" spans="1:22">
      <c r="A33" s="1" t="s">
        <v>109</v>
      </c>
      <c r="B33" s="1" t="s">
        <v>94</v>
      </c>
      <c r="C33" s="1" t="s">
        <v>110</v>
      </c>
      <c r="D33" s="1" t="s">
        <v>92</v>
      </c>
      <c r="E33" s="1" t="s">
        <v>567</v>
      </c>
      <c r="F33" s="1" t="s">
        <v>95</v>
      </c>
      <c r="G33" s="1" t="s">
        <v>83</v>
      </c>
      <c r="H33" s="1" t="s">
        <v>460</v>
      </c>
      <c r="I33" s="1" t="s">
        <v>568</v>
      </c>
      <c r="J33" s="1" t="s">
        <v>462</v>
      </c>
      <c r="K33" s="1" t="s">
        <v>568</v>
      </c>
      <c r="L33" s="1" t="s">
        <v>568</v>
      </c>
      <c r="M33" s="1" t="s">
        <v>463</v>
      </c>
      <c r="N33" s="1" t="s">
        <v>463</v>
      </c>
      <c r="O33" s="1" t="s">
        <v>464</v>
      </c>
      <c r="P33" s="1" t="s">
        <v>465</v>
      </c>
      <c r="Q33" s="1" t="s">
        <v>466</v>
      </c>
      <c r="R33" s="1" t="s">
        <v>569</v>
      </c>
      <c r="S33" s="1" t="s">
        <v>75</v>
      </c>
      <c r="T33" s="1" t="s">
        <v>468</v>
      </c>
      <c r="U33" s="1" t="s">
        <v>469</v>
      </c>
      <c r="V33" s="1" t="s">
        <v>474</v>
      </c>
    </row>
    <row r="34" s="1" customFormat="1" spans="1:22">
      <c r="A34" s="1" t="s">
        <v>89</v>
      </c>
      <c r="B34" s="1" t="s">
        <v>94</v>
      </c>
      <c r="C34" s="1" t="s">
        <v>90</v>
      </c>
      <c r="D34" s="1" t="s">
        <v>92</v>
      </c>
      <c r="E34" s="1" t="s">
        <v>570</v>
      </c>
      <c r="F34" s="1" t="s">
        <v>95</v>
      </c>
      <c r="G34" s="1" t="s">
        <v>83</v>
      </c>
      <c r="H34" s="1" t="s">
        <v>460</v>
      </c>
      <c r="I34" s="1" t="s">
        <v>568</v>
      </c>
      <c r="J34" s="1" t="s">
        <v>462</v>
      </c>
      <c r="K34" s="1" t="s">
        <v>568</v>
      </c>
      <c r="L34" s="1" t="s">
        <v>568</v>
      </c>
      <c r="M34" s="1" t="s">
        <v>463</v>
      </c>
      <c r="N34" s="1" t="s">
        <v>463</v>
      </c>
      <c r="O34" s="1" t="s">
        <v>464</v>
      </c>
      <c r="P34" s="1" t="s">
        <v>465</v>
      </c>
      <c r="Q34" s="1" t="s">
        <v>466</v>
      </c>
      <c r="R34" s="1" t="s">
        <v>571</v>
      </c>
      <c r="S34" s="1" t="s">
        <v>75</v>
      </c>
      <c r="T34" s="1" t="s">
        <v>468</v>
      </c>
      <c r="U34" s="1" t="s">
        <v>469</v>
      </c>
      <c r="V34" s="1" t="s">
        <v>474</v>
      </c>
    </row>
    <row r="35" s="1" customFormat="1" spans="1:22">
      <c r="A35" s="1" t="s">
        <v>72</v>
      </c>
      <c r="B35" s="1" t="s">
        <v>81</v>
      </c>
      <c r="C35" s="1" t="s">
        <v>73</v>
      </c>
      <c r="D35" s="1" t="s">
        <v>78</v>
      </c>
      <c r="E35" s="1" t="s">
        <v>572</v>
      </c>
      <c r="F35" s="1" t="s">
        <v>82</v>
      </c>
      <c r="G35" s="1" t="s">
        <v>83</v>
      </c>
      <c r="H35" s="1" t="s">
        <v>460</v>
      </c>
      <c r="I35" s="1" t="s">
        <v>573</v>
      </c>
      <c r="J35" s="1" t="s">
        <v>462</v>
      </c>
      <c r="K35" s="1" t="s">
        <v>573</v>
      </c>
      <c r="L35" s="1" t="s">
        <v>573</v>
      </c>
      <c r="M35" s="1" t="s">
        <v>463</v>
      </c>
      <c r="N35" s="1" t="s">
        <v>463</v>
      </c>
      <c r="O35" s="1" t="s">
        <v>464</v>
      </c>
      <c r="P35" s="1" t="s">
        <v>465</v>
      </c>
      <c r="Q35" s="1" t="s">
        <v>466</v>
      </c>
      <c r="R35" s="1" t="s">
        <v>574</v>
      </c>
      <c r="S35" s="1" t="s">
        <v>75</v>
      </c>
      <c r="T35" s="1" t="s">
        <v>468</v>
      </c>
      <c r="U35" s="1" t="s">
        <v>469</v>
      </c>
      <c r="V35" s="1" t="s">
        <v>575</v>
      </c>
    </row>
    <row r="36" s="1" customFormat="1" spans="1:22">
      <c r="A36" s="1" t="s">
        <v>335</v>
      </c>
      <c r="B36" s="1" t="s">
        <v>340</v>
      </c>
      <c r="C36" s="1" t="s">
        <v>336</v>
      </c>
      <c r="D36" s="1" t="s">
        <v>338</v>
      </c>
      <c r="E36" s="1" t="s">
        <v>576</v>
      </c>
      <c r="F36" s="1" t="s">
        <v>264</v>
      </c>
      <c r="G36" s="1" t="s">
        <v>332</v>
      </c>
      <c r="H36" s="1" t="s">
        <v>460</v>
      </c>
      <c r="I36" s="1" t="s">
        <v>577</v>
      </c>
      <c r="J36" s="1" t="s">
        <v>462</v>
      </c>
      <c r="K36" s="1" t="s">
        <v>577</v>
      </c>
      <c r="L36" s="1" t="s">
        <v>577</v>
      </c>
      <c r="M36" s="1" t="s">
        <v>463</v>
      </c>
      <c r="N36" s="1" t="s">
        <v>463</v>
      </c>
      <c r="O36" s="1" t="s">
        <v>464</v>
      </c>
      <c r="P36" s="1" t="s">
        <v>465</v>
      </c>
      <c r="Q36" s="1" t="s">
        <v>466</v>
      </c>
      <c r="R36" s="1" t="s">
        <v>578</v>
      </c>
      <c r="S36" s="1" t="s">
        <v>75</v>
      </c>
      <c r="T36" s="1" t="s">
        <v>468</v>
      </c>
      <c r="U36" s="1" t="s">
        <v>478</v>
      </c>
      <c r="V36" s="1" t="s">
        <v>474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2023-05-06T02:33:15Z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929A84CA0E2C4F1A885360A7ED38C4B5_12</vt:lpwstr>
  </property>
</Properties>
</file>