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<sst xmlns="http://schemas.openxmlformats.org/spreadsheetml/2006/main" count="715" uniqueCount="239">
  <si>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</si>
  <si>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</si>
  <si>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</si>
  <si>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</si>
  <si>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</si>
  <si>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</si>
  <si>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</si>
  <si>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</si>
  <si>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</si>
  <si>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</si>
  <si>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</si>
  <si>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</si>
  <si>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</si>
  <si>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</si>
  <si>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</si>
  <si>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</si>
  <si>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</si>
  <si>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</si>
  <si>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</si>
  <si>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</si>
  <si>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</si>
  <si>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</si>
  <si>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</si>
  <si>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</si>
  <si>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</si>
  <si>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999223603633364	</t>
  </si>
  <si>
    <t>Ctrip</t>
  </si>
  <si>
    <t>正常</t>
  </si>
  <si>
    <t>[广州]汉庭酒店（广州东圃中山大道店）(76256351)</t>
  </si>
  <si>
    <t>大床房&lt;至多8间&gt;&lt;2人入住&gt;</t>
  </si>
  <si>
    <t>CNY</t>
  </si>
  <si>
    <t>曾昱涵</t>
  </si>
  <si>
    <t>CA13744230507CNY</t>
  </si>
  <si>
    <t>未提现</t>
  </si>
  <si>
    <t>携程开票</t>
  </si>
  <si>
    <t xml:space="preserve">3218367	</t>
  </si>
  <si>
    <t xml:space="preserve">R9005321113988437001	</t>
  </si>
  <si>
    <t xml:space="preserve">999223632579272	</t>
  </si>
  <si>
    <t>[深圳]米尔顿精品酒店(深圳洪浪北地铁站店)(88988746)</t>
  </si>
  <si>
    <t>精致大床房&lt;至多8间&gt;&lt;2人入住&gt;</t>
  </si>
  <si>
    <t>李义欣</t>
  </si>
  <si>
    <t xml:space="preserve">3223875	</t>
  </si>
  <si>
    <t xml:space="preserve">6	</t>
  </si>
  <si>
    <t xml:space="preserve">999223646000818	</t>
  </si>
  <si>
    <t>[广州]汉庭酒店(广州天河客运站店)(76438847)</t>
  </si>
  <si>
    <t>零压-双床房&lt;至多8间&gt;&lt;2人入住&gt;</t>
  </si>
  <si>
    <t>陈晓静</t>
  </si>
  <si>
    <t xml:space="preserve">3227777	</t>
  </si>
  <si>
    <t xml:space="preserve">R5106501114186369001	</t>
  </si>
  <si>
    <t xml:space="preserve">999223709491746	</t>
  </si>
  <si>
    <t>[淄博]汉庭酒店(淄博临淄人民广场店)(82340913)</t>
  </si>
  <si>
    <t>徐凡超</t>
  </si>
  <si>
    <t xml:space="preserve">3242225	</t>
  </si>
  <si>
    <t xml:space="preserve">R2554001114472030001	</t>
  </si>
  <si>
    <t>退单</t>
  </si>
  <si>
    <t xml:space="preserve">999223741837477	</t>
  </si>
  <si>
    <t>[香港]香港富豪东方酒店(Regal Oriental Hotel)(105479964)</t>
  </si>
  <si>
    <t>高级客房&lt;至多8间&gt;&lt;2人入住&gt;</t>
  </si>
  <si>
    <t>XU/LIXIANG</t>
  </si>
  <si>
    <t xml:space="preserve">3253285	</t>
  </si>
  <si>
    <t xml:space="preserve">1681900082036002	</t>
  </si>
  <si>
    <t>取消</t>
  </si>
  <si>
    <t>补单</t>
  </si>
  <si>
    <t>[淄博]汉庭酒店(淄博临淄人民广场店)(60184180)</t>
  </si>
  <si>
    <t xml:space="preserve">999223753920495	</t>
  </si>
  <si>
    <t>[盐城]汉庭酒店(盐城南洋机场店)(93870885)</t>
  </si>
  <si>
    <t>双床房&lt;至多8间&gt;&lt;2人入住&gt;</t>
  </si>
  <si>
    <t>徐永强</t>
  </si>
  <si>
    <t xml:space="preserve">3260020	</t>
  </si>
  <si>
    <t xml:space="preserve">	</t>
  </si>
  <si>
    <t xml:space="preserve">999223754641466	</t>
  </si>
  <si>
    <t>[上海]上海寰星酒店(77150441)</t>
  </si>
  <si>
    <t>高级豪华大床房&lt;至多8间&gt;&lt;2人入住&gt;</t>
  </si>
  <si>
    <t>高志伟</t>
  </si>
  <si>
    <t xml:space="preserve">3260264	</t>
  </si>
  <si>
    <t xml:space="preserve">80545646	</t>
  </si>
  <si>
    <t xml:space="preserve">999223755630021	</t>
  </si>
  <si>
    <t>孙庆峰</t>
  </si>
  <si>
    <t xml:space="preserve">3260528	</t>
  </si>
  <si>
    <t xml:space="preserve">98165629	</t>
  </si>
  <si>
    <t xml:space="preserve">999223757755182	</t>
  </si>
  <si>
    <t>[广州]广州嘉逸豪庭酒店(83902118)</t>
  </si>
  <si>
    <t>特色行政双床房&lt;至多8间&gt;&lt;2人入住&gt;</t>
  </si>
  <si>
    <t>曾凡淦</t>
  </si>
  <si>
    <t xml:space="preserve">3262074	</t>
  </si>
  <si>
    <t xml:space="preserve">999223764512660	</t>
  </si>
  <si>
    <t>[深圳]深圳皇庭V酒店(80243459)</t>
  </si>
  <si>
    <t>雅致双床房&lt;2人入住&gt;</t>
  </si>
  <si>
    <t>段春萌</t>
  </si>
  <si>
    <t xml:space="preserve">3263391	</t>
  </si>
  <si>
    <t xml:space="preserve">999223765036730	</t>
  </si>
  <si>
    <t>高级豪华双床房&lt;至多8间&gt;&lt;2人入住&gt;</t>
  </si>
  <si>
    <t>姚建波</t>
  </si>
  <si>
    <t xml:space="preserve">3263474	</t>
  </si>
  <si>
    <t xml:space="preserve">20013935	</t>
  </si>
  <si>
    <t xml:space="preserve">999223548754281	</t>
  </si>
  <si>
    <t>[郑州]汉庭优佳酒店(郑州花园路国贸中心店)(93876795)</t>
  </si>
  <si>
    <t>零压-高级大床房&lt;至多8间&gt;&lt;2人入住&gt;</t>
  </si>
  <si>
    <t>魏娜</t>
  </si>
  <si>
    <t>CA13744230508CNY</t>
  </si>
  <si>
    <t xml:space="preserve">3209067	</t>
  </si>
  <si>
    <t xml:space="preserve">R9002075113675275001	</t>
  </si>
  <si>
    <t xml:space="preserve">999223641394522	</t>
  </si>
  <si>
    <t>[福州]汉庭优佳酒店(福州宝龙城市广场店)(93874597)</t>
  </si>
  <si>
    <t>高级大床房&lt;至多8间&gt;&lt;2人入住&gt;</t>
  </si>
  <si>
    <t>吕雅玲</t>
  </si>
  <si>
    <t xml:space="preserve">3225277	</t>
  </si>
  <si>
    <t xml:space="preserve">R9001597114165401001	</t>
  </si>
  <si>
    <t xml:space="preserve">999223641409209	</t>
  </si>
  <si>
    <t>罗彬</t>
  </si>
  <si>
    <t xml:space="preserve">3225279	</t>
  </si>
  <si>
    <t xml:space="preserve">R9001597114165497001	</t>
  </si>
  <si>
    <t xml:space="preserve">999223641419610	</t>
  </si>
  <si>
    <t>郑珊珊</t>
  </si>
  <si>
    <t xml:space="preserve">3225280	</t>
  </si>
  <si>
    <t xml:space="preserve">R9001597114165563001	</t>
  </si>
  <si>
    <t xml:space="preserve">999223657595653	</t>
  </si>
  <si>
    <t>[泉州]汉庭酒店(泉州新天城市广场南环路店)(93877211)</t>
  </si>
  <si>
    <t>陈文杰</t>
  </si>
  <si>
    <t xml:space="preserve">3229677	</t>
  </si>
  <si>
    <t xml:space="preserve">R9000843114221346001	</t>
  </si>
  <si>
    <t xml:space="preserve">999223668953219	</t>
  </si>
  <si>
    <t>林佳如</t>
  </si>
  <si>
    <t xml:space="preserve">3231086	</t>
  </si>
  <si>
    <t xml:space="preserve">R9000843114277507001	</t>
  </si>
  <si>
    <t xml:space="preserve">999223675989563	</t>
  </si>
  <si>
    <t>黄欣茹</t>
  </si>
  <si>
    <t xml:space="preserve">3232181	</t>
  </si>
  <si>
    <t xml:space="preserve">R9000843114304695001	</t>
  </si>
  <si>
    <t xml:space="preserve">999223697674516	</t>
  </si>
  <si>
    <t>[南充]派酒店(西华师范大学店)(80248225)</t>
  </si>
  <si>
    <t>雅致纯净阳光大床房&lt;2人入住&gt;</t>
  </si>
  <si>
    <t>严红璐</t>
  </si>
  <si>
    <t xml:space="preserve">3236877	</t>
  </si>
  <si>
    <t xml:space="preserve">105225114904	</t>
  </si>
  <si>
    <t xml:space="preserve">999223714395130	</t>
  </si>
  <si>
    <t>[临沂]汉庭酒店(临沂罗庄宝丽财富广场店)(93869256)</t>
  </si>
  <si>
    <t>苑忠菊</t>
  </si>
  <si>
    <t xml:space="preserve">3243229	</t>
  </si>
  <si>
    <t>，</t>
  </si>
  <si>
    <t xml:space="preserve"> 7927 CNY</t>
  </si>
  <si>
    <t>A230508092604481</t>
  </si>
  <si>
    <t>总计：7927元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</si>
  <si>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</si>
  <si>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</si>
  <si>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</si>
  <si>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</si>
  <si>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</si>
  <si>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</si>
  <si>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</si>
  <si>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</si>
  <si>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</si>
  <si>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</si>
  <si>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</si>
  <si>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</si>
  <si>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</si>
  <si>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</si>
  <si>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</si>
  <si>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</si>
  <si>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</si>
  <si>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</si>
  <si>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</si>
  <si>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2023-04-20</t>
  </si>
  <si>
    <t>3263474</t>
  </si>
  <si>
    <t>上海寰星酒店</t>
  </si>
  <si>
    <t>2023-04-21</t>
  </si>
  <si>
    <t>2023-04-22</t>
  </si>
  <si>
    <t>退房日月结</t>
  </si>
  <si>
    <t>438.00</t>
  </si>
  <si>
    <t>RMB</t>
  </si>
  <si>
    <t>0</t>
  </si>
  <si>
    <t>0.00</t>
  </si>
  <si>
    <t>携程汇登国内直连</t>
  </si>
  <si>
    <t>01.011264</t>
  </si>
  <si>
    <t>2023-04-20 22:36:19</t>
  </si>
  <si>
    <t>否</t>
  </si>
  <si>
    <t>广州汇登信息科技有限公司</t>
  </si>
  <si>
    <t>直连</t>
  </si>
  <si>
    <t>中国</t>
  </si>
  <si>
    <t>3263391</t>
  </si>
  <si>
    <t>深圳皇庭V酒店</t>
  </si>
  <si>
    <t>901.00</t>
  </si>
  <si>
    <t>2023-04-20 22:12:22</t>
  </si>
  <si>
    <t>3262074</t>
  </si>
  <si>
    <t>广州嘉逸豪庭酒店</t>
  </si>
  <si>
    <t>497.00</t>
  </si>
  <si>
    <t>2023-04-20 18:10:44</t>
  </si>
  <si>
    <t>3260528</t>
  </si>
  <si>
    <t>392.00</t>
  </si>
  <si>
    <t>2023-04-20 14:35:39</t>
  </si>
  <si>
    <t>3260264</t>
  </si>
  <si>
    <t>2023-04-20 13:37:18</t>
  </si>
  <si>
    <t>2023-04-19</t>
  </si>
  <si>
    <t>3253285</t>
  </si>
  <si>
    <t>香港富豪东方酒店</t>
  </si>
  <si>
    <t>XU LIXIANG</t>
  </si>
  <si>
    <t>1237.00</t>
  </si>
  <si>
    <t>2023-04-19 18:28:06</t>
  </si>
  <si>
    <t>2023-04-15</t>
  </si>
  <si>
    <t>3232181</t>
  </si>
  <si>
    <t>汉庭酒店(泉州新天城市广场南环路店)</t>
  </si>
  <si>
    <t>2023-04-23</t>
  </si>
  <si>
    <t>2023-04-15 23:18:17</t>
  </si>
  <si>
    <t>2023-04-17</t>
  </si>
  <si>
    <t>3236877</t>
  </si>
  <si>
    <t>派酒店(西华师范大学店)</t>
  </si>
  <si>
    <t>101.00</t>
  </si>
  <si>
    <t>2023-04-17 10:45:07</t>
  </si>
  <si>
    <t>2023-04-14</t>
  </si>
  <si>
    <t>3227777</t>
  </si>
  <si>
    <t>汉庭酒店(广州天河客运站店)</t>
  </si>
  <si>
    <t>376.00</t>
  </si>
  <si>
    <t>2023-04-14 14:26:11</t>
  </si>
  <si>
    <t>3225280</t>
  </si>
  <si>
    <t>汉庭优佳酒店(福州宝龙城市广场店)</t>
  </si>
  <si>
    <t>247.00</t>
  </si>
  <si>
    <t>2023-04-14 08:39:24</t>
  </si>
  <si>
    <t>3225279</t>
  </si>
  <si>
    <t>2023-04-14 08:38:18</t>
  </si>
  <si>
    <t>3225277</t>
  </si>
  <si>
    <t>2023-04-14 08:36:43</t>
  </si>
  <si>
    <t>2023-04-13</t>
  </si>
  <si>
    <t>3223875</t>
  </si>
  <si>
    <t>米尔顿精品酒店(深圳洪浪北地铁站店)</t>
  </si>
  <si>
    <t>1699.00</t>
  </si>
  <si>
    <t>2023-04-13 17:31:57</t>
  </si>
  <si>
    <t>2023-04-12</t>
  </si>
  <si>
    <t>3218367</t>
  </si>
  <si>
    <t>汉庭酒店（广州东圃中山大道店）</t>
  </si>
  <si>
    <t>501.00</t>
  </si>
  <si>
    <t>2023-04-12 07:27:19</t>
  </si>
  <si>
    <t>3231086</t>
  </si>
  <si>
    <t>408.00</t>
  </si>
  <si>
    <t>2023-04-15 15:45:09</t>
  </si>
  <si>
    <t>2023-04-08</t>
  </si>
  <si>
    <t>3209067</t>
  </si>
  <si>
    <t>汉庭优佳酒店(郑州花园路国贸中心店)</t>
  </si>
  <si>
    <t>244.00</t>
  </si>
  <si>
    <t>2023-04-08 16:27:57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</si>
</sst>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45036</v>
      </c>
      <c r="G2" s="6">
        <v>45038</v>
      </c>
      <c r="H2" s="4">
        <v>1</v>
      </c>
      <c r="I2" s="4">
        <v>2</v>
      </c>
      <c r="J2" s="4">
        <v>2</v>
      </c>
      <c r="K2" s="4" t="s">
        <v>30</v>
      </c>
      <c r="L2" s="4">
        <v>501</v>
      </c>
      <c r="M2" s="4">
        <v>501</v>
      </c>
      <c r="N2" s="4" t="s">
        <v>31</v>
      </c>
      <c r="O2" s="4" t="s">
        <v>32</v>
      </c>
      <c r="P2" s="4" t="s">
        <v>33</v>
      </c>
      <c r="Q2" s="4">
        <v>0</v>
      </c>
      <c r="R2" s="7">
        <v>45028</v>
      </c>
      <c r="S2" s="6">
        <v>45053</v>
      </c>
      <c r="T2" s="4" t="s">
        <v>34</v>
      </c>
      <c r="U2" s="4">
        <v>501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45033</v>
      </c>
      <c r="G3" s="6">
        <v>45038</v>
      </c>
      <c r="H3" s="4">
        <v>1</v>
      </c>
      <c r="I3" s="4">
        <v>5</v>
      </c>
      <c r="J3" s="4">
        <v>5</v>
      </c>
      <c r="K3" s="4" t="s">
        <v>30</v>
      </c>
      <c r="L3" s="4">
        <v>1699</v>
      </c>
      <c r="M3" s="4">
        <v>1699</v>
      </c>
      <c r="N3" s="4" t="s">
        <v>40</v>
      </c>
      <c r="O3" s="4" t="s">
        <v>32</v>
      </c>
      <c r="P3" s="4" t="s">
        <v>33</v>
      </c>
      <c r="Q3" s="4">
        <v>0</v>
      </c>
      <c r="R3" s="7">
        <v>45029</v>
      </c>
      <c r="S3" s="6">
        <v>45053</v>
      </c>
      <c r="T3" s="4" t="s">
        <v>34</v>
      </c>
      <c r="U3" s="4">
        <v>1699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45037</v>
      </c>
      <c r="G4" s="6">
        <v>45038</v>
      </c>
      <c r="H4" s="4">
        <v>1</v>
      </c>
      <c r="I4" s="4">
        <v>1</v>
      </c>
      <c r="J4" s="4">
        <v>1</v>
      </c>
      <c r="K4" s="4" t="s">
        <v>30</v>
      </c>
      <c r="L4" s="4">
        <v>376</v>
      </c>
      <c r="M4" s="4">
        <v>376</v>
      </c>
      <c r="N4" s="4" t="s">
        <v>46</v>
      </c>
      <c r="O4" s="4" t="s">
        <v>32</v>
      </c>
      <c r="P4" s="4" t="s">
        <v>33</v>
      </c>
      <c r="Q4" s="4">
        <v>0</v>
      </c>
      <c r="R4" s="7">
        <v>45030</v>
      </c>
      <c r="S4" s="6">
        <v>45053</v>
      </c>
      <c r="T4" s="4" t="s">
        <v>34</v>
      </c>
      <c r="U4" s="4">
        <v>376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29</v>
      </c>
      <c r="F5" s="6">
        <v>45037</v>
      </c>
      <c r="G5" s="6">
        <v>45038</v>
      </c>
      <c r="H5" s="4">
        <v>1</v>
      </c>
      <c r="I5" s="4">
        <v>1</v>
      </c>
      <c r="J5" s="4">
        <v>1</v>
      </c>
      <c r="K5" s="4" t="s">
        <v>30</v>
      </c>
      <c r="L5" s="4">
        <v>187</v>
      </c>
      <c r="M5" s="4">
        <v>187</v>
      </c>
      <c r="N5" s="4" t="s">
        <v>51</v>
      </c>
      <c r="O5" s="4" t="s">
        <v>32</v>
      </c>
      <c r="P5" s="4" t="s">
        <v>33</v>
      </c>
      <c r="Q5" s="4">
        <v>0</v>
      </c>
      <c r="R5" s="7">
        <v>45033</v>
      </c>
      <c r="S5" s="6">
        <v>45053</v>
      </c>
      <c r="T5" s="4" t="s">
        <v>34</v>
      </c>
      <c r="U5" s="4">
        <v>187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29</v>
      </c>
      <c r="F6" s="6">
        <v>45037</v>
      </c>
      <c r="G6" s="6">
        <v>45038</v>
      </c>
      <c r="H6" s="4">
        <v>1</v>
      </c>
      <c r="I6" s="4">
        <v>1</v>
      </c>
      <c r="J6" s="4">
        <v>1</v>
      </c>
      <c r="K6" s="4" t="s">
        <v>30</v>
      </c>
      <c r="L6" s="4">
        <v>-187</v>
      </c>
      <c r="M6" s="4">
        <v>-187</v>
      </c>
      <c r="N6" s="4" t="s">
        <v>51</v>
      </c>
      <c r="O6" s="4" t="s">
        <v>32</v>
      </c>
      <c r="P6" s="4" t="s">
        <v>33</v>
      </c>
      <c r="Q6" s="4">
        <v>0</v>
      </c>
      <c r="R6" s="7">
        <v>45033.9076736111</v>
      </c>
      <c r="S6" s="6">
        <v>45053</v>
      </c>
      <c r="T6" s="4" t="s">
        <v>34</v>
      </c>
      <c r="U6" s="4">
        <v>-187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45037</v>
      </c>
      <c r="G7" s="6">
        <v>45038</v>
      </c>
      <c r="H7" s="4">
        <v>1</v>
      </c>
      <c r="I7" s="4">
        <v>1</v>
      </c>
      <c r="J7" s="4">
        <v>1</v>
      </c>
      <c r="K7" s="4" t="s">
        <v>30</v>
      </c>
      <c r="L7" s="4">
        <v>1237</v>
      </c>
      <c r="M7" s="4">
        <v>1237</v>
      </c>
      <c r="N7" s="4" t="s">
        <v>58</v>
      </c>
      <c r="O7" s="4" t="s">
        <v>32</v>
      </c>
      <c r="P7" s="4" t="s">
        <v>33</v>
      </c>
      <c r="Q7" s="4">
        <v>0</v>
      </c>
      <c r="R7" s="7">
        <v>45035</v>
      </c>
      <c r="S7" s="6">
        <v>45053</v>
      </c>
      <c r="T7" s="4" t="s">
        <v>34</v>
      </c>
      <c r="U7" s="4">
        <v>1237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49</v>
      </c>
      <c r="B8" s="4" t="s">
        <v>26</v>
      </c>
      <c r="C8" s="4" t="s">
        <v>61</v>
      </c>
      <c r="D8" s="4" t="s">
        <v>50</v>
      </c>
      <c r="E8" s="4" t="s">
        <v>29</v>
      </c>
      <c r="F8" s="6">
        <v>45037</v>
      </c>
      <c r="G8" s="6">
        <v>45038</v>
      </c>
      <c r="H8" s="4">
        <v>1</v>
      </c>
      <c r="I8" s="4">
        <v>1</v>
      </c>
      <c r="J8" s="4">
        <v>1</v>
      </c>
      <c r="K8" s="4" t="s">
        <v>30</v>
      </c>
      <c r="L8" s="4">
        <v>-187</v>
      </c>
      <c r="M8" s="4">
        <v>-187</v>
      </c>
      <c r="N8" s="4" t="s">
        <v>51</v>
      </c>
      <c r="O8" s="4" t="s">
        <v>32</v>
      </c>
      <c r="P8" s="4" t="s">
        <v>33</v>
      </c>
      <c r="Q8" s="4">
        <v>0</v>
      </c>
      <c r="R8" s="7">
        <v>45033</v>
      </c>
      <c r="S8" s="6">
        <v>45053</v>
      </c>
      <c r="T8" s="4" t="s">
        <v>34</v>
      </c>
      <c r="U8" s="4">
        <v>-187</v>
      </c>
      <c r="V8" s="4">
        <v>0</v>
      </c>
      <c r="W8" s="4">
        <v>0</v>
      </c>
      <c r="X8" s="4" t="s">
        <v>52</v>
      </c>
      <c r="Y8" s="4" t="s">
        <v>53</v>
      </c>
    </row>
    <row r="9" s="4" customFormat="1" spans="1:25">
      <c r="A9" s="4" t="s">
        <v>49</v>
      </c>
      <c r="B9" s="4" t="s">
        <v>26</v>
      </c>
      <c r="C9" s="4" t="s">
        <v>62</v>
      </c>
      <c r="D9" s="4" t="s">
        <v>63</v>
      </c>
      <c r="E9" s="4" t="s">
        <v>29</v>
      </c>
      <c r="F9" s="6">
        <v>45037</v>
      </c>
      <c r="G9" s="6">
        <v>45038</v>
      </c>
      <c r="H9" s="4">
        <v>1</v>
      </c>
      <c r="I9" s="4">
        <v>1</v>
      </c>
      <c r="J9" s="4">
        <v>1</v>
      </c>
      <c r="K9" s="4" t="s">
        <v>30</v>
      </c>
      <c r="L9" s="4">
        <v>187</v>
      </c>
      <c r="M9" s="4">
        <v>187</v>
      </c>
      <c r="N9" s="4" t="s">
        <v>51</v>
      </c>
      <c r="O9" s="4" t="s">
        <v>32</v>
      </c>
      <c r="P9" s="4" t="s">
        <v>33</v>
      </c>
      <c r="Q9" s="4">
        <v>0</v>
      </c>
      <c r="R9" s="7">
        <v>45033.9076736111</v>
      </c>
      <c r="S9" s="6">
        <v>45053</v>
      </c>
      <c r="T9" s="4" t="s">
        <v>34</v>
      </c>
      <c r="U9" s="4">
        <v>187</v>
      </c>
      <c r="V9" s="4">
        <v>0</v>
      </c>
      <c r="W9" s="4">
        <v>0</v>
      </c>
      <c r="X9" s="4" t="s">
        <v>52</v>
      </c>
      <c r="Y9" s="4" t="s">
        <v>53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45037</v>
      </c>
      <c r="G10" s="6">
        <v>45038</v>
      </c>
      <c r="H10" s="4">
        <v>1</v>
      </c>
      <c r="I10" s="4">
        <v>1</v>
      </c>
      <c r="J10" s="4">
        <v>1</v>
      </c>
      <c r="K10" s="4" t="s">
        <v>30</v>
      </c>
      <c r="L10" s="4">
        <v>179</v>
      </c>
      <c r="M10" s="4">
        <v>179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45036</v>
      </c>
      <c r="S10" s="6">
        <v>45053</v>
      </c>
      <c r="T10" s="4" t="s">
        <v>34</v>
      </c>
      <c r="U10" s="4">
        <v>179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64</v>
      </c>
      <c r="B11" s="4" t="s">
        <v>26</v>
      </c>
      <c r="C11" s="4" t="s">
        <v>61</v>
      </c>
      <c r="D11" s="4" t="s">
        <v>65</v>
      </c>
      <c r="E11" s="4" t="s">
        <v>66</v>
      </c>
      <c r="F11" s="6">
        <v>45037</v>
      </c>
      <c r="G11" s="6">
        <v>45038</v>
      </c>
      <c r="H11" s="4">
        <v>1</v>
      </c>
      <c r="I11" s="4">
        <v>1</v>
      </c>
      <c r="J11" s="4">
        <v>1</v>
      </c>
      <c r="K11" s="4" t="s">
        <v>30</v>
      </c>
      <c r="L11" s="4">
        <v>-179</v>
      </c>
      <c r="M11" s="4">
        <v>-179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45036</v>
      </c>
      <c r="S11" s="6">
        <v>45053</v>
      </c>
      <c r="T11" s="4" t="s">
        <v>34</v>
      </c>
      <c r="U11" s="4">
        <v>-179</v>
      </c>
      <c r="V11" s="4">
        <v>0</v>
      </c>
      <c r="W11" s="4">
        <v>0</v>
      </c>
      <c r="X11" s="4" t="s">
        <v>68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45037</v>
      </c>
      <c r="G12" s="6">
        <v>45038</v>
      </c>
      <c r="H12" s="4">
        <v>1</v>
      </c>
      <c r="I12" s="4">
        <v>1</v>
      </c>
      <c r="J12" s="4">
        <v>1</v>
      </c>
      <c r="K12" s="4" t="s">
        <v>30</v>
      </c>
      <c r="L12" s="4">
        <v>392</v>
      </c>
      <c r="M12" s="4">
        <v>392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45036</v>
      </c>
      <c r="S12" s="6">
        <v>45053</v>
      </c>
      <c r="T12" s="4" t="s">
        <v>34</v>
      </c>
      <c r="U12" s="4">
        <v>392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45037</v>
      </c>
      <c r="G13" s="6">
        <v>45038</v>
      </c>
      <c r="H13" s="4">
        <v>1</v>
      </c>
      <c r="I13" s="4">
        <v>1</v>
      </c>
      <c r="J13" s="4">
        <v>1</v>
      </c>
      <c r="K13" s="4" t="s">
        <v>30</v>
      </c>
      <c r="L13" s="4">
        <v>392</v>
      </c>
      <c r="M13" s="4">
        <v>392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45036</v>
      </c>
      <c r="S13" s="6">
        <v>45053</v>
      </c>
      <c r="T13" s="4" t="s">
        <v>34</v>
      </c>
      <c r="U13" s="4">
        <v>392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45037</v>
      </c>
      <c r="G14" s="6">
        <v>45038</v>
      </c>
      <c r="H14" s="4">
        <v>1</v>
      </c>
      <c r="I14" s="4">
        <v>1</v>
      </c>
      <c r="J14" s="4">
        <v>1</v>
      </c>
      <c r="K14" s="4" t="s">
        <v>30</v>
      </c>
      <c r="L14" s="4">
        <v>497</v>
      </c>
      <c r="M14" s="4">
        <v>497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45036</v>
      </c>
      <c r="S14" s="6">
        <v>45053</v>
      </c>
      <c r="T14" s="4" t="s">
        <v>34</v>
      </c>
      <c r="U14" s="4">
        <v>497</v>
      </c>
      <c r="V14" s="4">
        <v>0</v>
      </c>
      <c r="W14" s="4">
        <v>0</v>
      </c>
      <c r="X14" s="4" t="s">
        <v>84</v>
      </c>
      <c r="Y14" s="4" t="s">
        <v>69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45037</v>
      </c>
      <c r="G15" s="6">
        <v>45038</v>
      </c>
      <c r="H15" s="4">
        <v>1</v>
      </c>
      <c r="I15" s="4">
        <v>1</v>
      </c>
      <c r="J15" s="4">
        <v>1</v>
      </c>
      <c r="K15" s="4" t="s">
        <v>30</v>
      </c>
      <c r="L15" s="4">
        <v>901</v>
      </c>
      <c r="M15" s="4">
        <v>901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45036</v>
      </c>
      <c r="S15" s="6">
        <v>45053</v>
      </c>
      <c r="T15" s="4" t="s">
        <v>34</v>
      </c>
      <c r="U15" s="4">
        <v>901</v>
      </c>
      <c r="V15" s="4">
        <v>0</v>
      </c>
      <c r="W15" s="4">
        <v>0</v>
      </c>
      <c r="X15" s="4" t="s">
        <v>89</v>
      </c>
      <c r="Y15" s="4" t="s">
        <v>69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71</v>
      </c>
      <c r="E16" s="4" t="s">
        <v>91</v>
      </c>
      <c r="F16" s="6">
        <v>45037</v>
      </c>
      <c r="G16" s="6">
        <v>45038</v>
      </c>
      <c r="H16" s="4">
        <v>1</v>
      </c>
      <c r="I16" s="4">
        <v>1</v>
      </c>
      <c r="J16" s="4">
        <v>1</v>
      </c>
      <c r="K16" s="4" t="s">
        <v>30</v>
      </c>
      <c r="L16" s="4">
        <v>438</v>
      </c>
      <c r="M16" s="4">
        <v>438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45036</v>
      </c>
      <c r="S16" s="6">
        <v>45053</v>
      </c>
      <c r="T16" s="4" t="s">
        <v>34</v>
      </c>
      <c r="U16" s="4">
        <v>438</v>
      </c>
      <c r="V16" s="4">
        <v>0</v>
      </c>
      <c r="W16" s="4">
        <v>0</v>
      </c>
      <c r="X16" s="4" t="s">
        <v>93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45038</v>
      </c>
      <c r="G17" s="6">
        <v>45039</v>
      </c>
      <c r="H17" s="4">
        <v>1</v>
      </c>
      <c r="I17" s="4">
        <v>1</v>
      </c>
      <c r="J17" s="4">
        <v>1</v>
      </c>
      <c r="K17" s="4" t="s">
        <v>30</v>
      </c>
      <c r="L17" s="4">
        <v>244</v>
      </c>
      <c r="M17" s="4">
        <v>244</v>
      </c>
      <c r="N17" s="4" t="s">
        <v>98</v>
      </c>
      <c r="O17" s="4" t="s">
        <v>99</v>
      </c>
      <c r="P17" s="4" t="s">
        <v>33</v>
      </c>
      <c r="Q17" s="4">
        <v>0</v>
      </c>
      <c r="R17" s="7">
        <v>45024</v>
      </c>
      <c r="S17" s="6">
        <v>45054</v>
      </c>
      <c r="T17" s="4" t="s">
        <v>34</v>
      </c>
      <c r="U17" s="4">
        <v>244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45038</v>
      </c>
      <c r="G18" s="6">
        <v>45039</v>
      </c>
      <c r="H18" s="4">
        <v>1</v>
      </c>
      <c r="I18" s="4">
        <v>1</v>
      </c>
      <c r="J18" s="4">
        <v>1</v>
      </c>
      <c r="K18" s="4" t="s">
        <v>30</v>
      </c>
      <c r="L18" s="4">
        <v>247</v>
      </c>
      <c r="M18" s="4">
        <v>247</v>
      </c>
      <c r="N18" s="4" t="s">
        <v>105</v>
      </c>
      <c r="O18" s="4" t="s">
        <v>99</v>
      </c>
      <c r="P18" s="4" t="s">
        <v>33</v>
      </c>
      <c r="Q18" s="4">
        <v>0</v>
      </c>
      <c r="R18" s="7">
        <v>45030</v>
      </c>
      <c r="S18" s="6">
        <v>45054</v>
      </c>
      <c r="T18" s="4" t="s">
        <v>34</v>
      </c>
      <c r="U18" s="4">
        <v>247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45038</v>
      </c>
      <c r="G19" s="6">
        <v>45039</v>
      </c>
      <c r="H19" s="4">
        <v>1</v>
      </c>
      <c r="I19" s="4">
        <v>1</v>
      </c>
      <c r="J19" s="4">
        <v>1</v>
      </c>
      <c r="K19" s="4" t="s">
        <v>30</v>
      </c>
      <c r="L19" s="4">
        <v>247</v>
      </c>
      <c r="M19" s="4">
        <v>247</v>
      </c>
      <c r="N19" s="4" t="s">
        <v>109</v>
      </c>
      <c r="O19" s="4" t="s">
        <v>99</v>
      </c>
      <c r="P19" s="4" t="s">
        <v>33</v>
      </c>
      <c r="Q19" s="4">
        <v>0</v>
      </c>
      <c r="R19" s="7">
        <v>45030</v>
      </c>
      <c r="S19" s="6">
        <v>45054</v>
      </c>
      <c r="T19" s="4" t="s">
        <v>34</v>
      </c>
      <c r="U19" s="4">
        <v>247</v>
      </c>
      <c r="V19" s="4">
        <v>0</v>
      </c>
      <c r="W19" s="4">
        <v>0</v>
      </c>
      <c r="X19" s="4" t="s">
        <v>110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45038</v>
      </c>
      <c r="G20" s="6">
        <v>45039</v>
      </c>
      <c r="H20" s="4">
        <v>1</v>
      </c>
      <c r="I20" s="4">
        <v>1</v>
      </c>
      <c r="J20" s="4">
        <v>1</v>
      </c>
      <c r="K20" s="4" t="s">
        <v>30</v>
      </c>
      <c r="L20" s="4">
        <v>247</v>
      </c>
      <c r="M20" s="4">
        <v>247</v>
      </c>
      <c r="N20" s="4" t="s">
        <v>113</v>
      </c>
      <c r="O20" s="4" t="s">
        <v>99</v>
      </c>
      <c r="P20" s="4" t="s">
        <v>33</v>
      </c>
      <c r="Q20" s="4">
        <v>0</v>
      </c>
      <c r="R20" s="7">
        <v>45030</v>
      </c>
      <c r="S20" s="6">
        <v>45054</v>
      </c>
      <c r="T20" s="4" t="s">
        <v>34</v>
      </c>
      <c r="U20" s="4">
        <v>247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66</v>
      </c>
      <c r="F21" s="6">
        <v>45037</v>
      </c>
      <c r="G21" s="6">
        <v>45039</v>
      </c>
      <c r="H21" s="4">
        <v>1</v>
      </c>
      <c r="I21" s="4">
        <v>2</v>
      </c>
      <c r="J21" s="4">
        <v>2</v>
      </c>
      <c r="K21" s="4" t="s">
        <v>30</v>
      </c>
      <c r="L21" s="4">
        <v>386</v>
      </c>
      <c r="M21" s="4">
        <v>386</v>
      </c>
      <c r="N21" s="4" t="s">
        <v>118</v>
      </c>
      <c r="O21" s="4" t="s">
        <v>99</v>
      </c>
      <c r="P21" s="4" t="s">
        <v>33</v>
      </c>
      <c r="Q21" s="4">
        <v>0</v>
      </c>
      <c r="R21" s="7">
        <v>45031</v>
      </c>
      <c r="S21" s="6">
        <v>45054</v>
      </c>
      <c r="T21" s="4" t="s">
        <v>34</v>
      </c>
      <c r="U21" s="4">
        <v>386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117</v>
      </c>
      <c r="E22" s="4" t="s">
        <v>66</v>
      </c>
      <c r="F22" s="6">
        <v>45037</v>
      </c>
      <c r="G22" s="6">
        <v>45039</v>
      </c>
      <c r="H22" s="4">
        <v>1</v>
      </c>
      <c r="I22" s="4">
        <v>2</v>
      </c>
      <c r="J22" s="4">
        <v>2</v>
      </c>
      <c r="K22" s="4" t="s">
        <v>30</v>
      </c>
      <c r="L22" s="4">
        <v>408</v>
      </c>
      <c r="M22" s="4">
        <v>408</v>
      </c>
      <c r="N22" s="4" t="s">
        <v>122</v>
      </c>
      <c r="O22" s="4" t="s">
        <v>99</v>
      </c>
      <c r="P22" s="4" t="s">
        <v>33</v>
      </c>
      <c r="Q22" s="4">
        <v>0</v>
      </c>
      <c r="R22" s="7">
        <v>45031</v>
      </c>
      <c r="S22" s="6">
        <v>45054</v>
      </c>
      <c r="T22" s="4" t="s">
        <v>34</v>
      </c>
      <c r="U22" s="4">
        <v>408</v>
      </c>
      <c r="V22" s="4">
        <v>0</v>
      </c>
      <c r="W22" s="4">
        <v>0</v>
      </c>
      <c r="X22" s="4" t="s">
        <v>123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117</v>
      </c>
      <c r="E23" s="4" t="s">
        <v>104</v>
      </c>
      <c r="F23" s="6">
        <v>45037</v>
      </c>
      <c r="G23" s="6">
        <v>45039</v>
      </c>
      <c r="H23" s="4">
        <v>1</v>
      </c>
      <c r="I23" s="4">
        <v>2</v>
      </c>
      <c r="J23" s="4">
        <v>2</v>
      </c>
      <c r="K23" s="4" t="s">
        <v>30</v>
      </c>
      <c r="L23" s="4">
        <v>408</v>
      </c>
      <c r="M23" s="4">
        <v>408</v>
      </c>
      <c r="N23" s="4" t="s">
        <v>126</v>
      </c>
      <c r="O23" s="4" t="s">
        <v>99</v>
      </c>
      <c r="P23" s="4" t="s">
        <v>33</v>
      </c>
      <c r="Q23" s="4">
        <v>0</v>
      </c>
      <c r="R23" s="7">
        <v>45031</v>
      </c>
      <c r="S23" s="6">
        <v>45054</v>
      </c>
      <c r="T23" s="4" t="s">
        <v>34</v>
      </c>
      <c r="U23" s="4">
        <v>408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116</v>
      </c>
      <c r="B24" s="4" t="s">
        <v>26</v>
      </c>
      <c r="C24" s="4" t="s">
        <v>61</v>
      </c>
      <c r="D24" s="4" t="s">
        <v>117</v>
      </c>
      <c r="E24" s="4" t="s">
        <v>66</v>
      </c>
      <c r="F24" s="6">
        <v>45037</v>
      </c>
      <c r="G24" s="6">
        <v>45039</v>
      </c>
      <c r="H24" s="4">
        <v>1</v>
      </c>
      <c r="I24" s="4">
        <v>2</v>
      </c>
      <c r="J24" s="4">
        <v>2</v>
      </c>
      <c r="K24" s="4" t="s">
        <v>30</v>
      </c>
      <c r="L24" s="4">
        <v>-386</v>
      </c>
      <c r="M24" s="4">
        <v>-386</v>
      </c>
      <c r="N24" s="4" t="s">
        <v>118</v>
      </c>
      <c r="O24" s="4" t="s">
        <v>99</v>
      </c>
      <c r="P24" s="4" t="s">
        <v>33</v>
      </c>
      <c r="Q24" s="4">
        <v>0</v>
      </c>
      <c r="R24" s="7">
        <v>45031</v>
      </c>
      <c r="S24" s="6">
        <v>45054</v>
      </c>
      <c r="T24" s="4" t="s">
        <v>34</v>
      </c>
      <c r="U24" s="4">
        <v>-386</v>
      </c>
      <c r="V24" s="4">
        <v>0</v>
      </c>
      <c r="W24" s="4">
        <v>0</v>
      </c>
      <c r="X24" s="4" t="s">
        <v>119</v>
      </c>
      <c r="Y24" s="4" t="s">
        <v>120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45038</v>
      </c>
      <c r="G25" s="6">
        <v>45039</v>
      </c>
      <c r="H25" s="4">
        <v>1</v>
      </c>
      <c r="I25" s="4">
        <v>1</v>
      </c>
      <c r="J25" s="4">
        <v>1</v>
      </c>
      <c r="K25" s="4" t="s">
        <v>30</v>
      </c>
      <c r="L25" s="4">
        <v>101</v>
      </c>
      <c r="M25" s="4">
        <v>101</v>
      </c>
      <c r="N25" s="4" t="s">
        <v>132</v>
      </c>
      <c r="O25" s="4" t="s">
        <v>99</v>
      </c>
      <c r="P25" s="4" t="s">
        <v>33</v>
      </c>
      <c r="Q25" s="4">
        <v>0</v>
      </c>
      <c r="R25" s="7">
        <v>45033</v>
      </c>
      <c r="S25" s="6">
        <v>45054</v>
      </c>
      <c r="T25" s="4" t="s">
        <v>34</v>
      </c>
      <c r="U25" s="4">
        <v>101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125</v>
      </c>
      <c r="B26" s="4" t="s">
        <v>26</v>
      </c>
      <c r="C26" s="4" t="s">
        <v>61</v>
      </c>
      <c r="D26" s="4" t="s">
        <v>117</v>
      </c>
      <c r="E26" s="4" t="s">
        <v>104</v>
      </c>
      <c r="F26" s="6">
        <v>45037</v>
      </c>
      <c r="G26" s="6">
        <v>45039</v>
      </c>
      <c r="H26" s="4">
        <v>1</v>
      </c>
      <c r="I26" s="4">
        <v>2</v>
      </c>
      <c r="J26" s="4">
        <v>2</v>
      </c>
      <c r="K26" s="4" t="s">
        <v>30</v>
      </c>
      <c r="L26" s="4">
        <v>-408</v>
      </c>
      <c r="M26" s="4">
        <v>-408</v>
      </c>
      <c r="N26" s="4" t="s">
        <v>126</v>
      </c>
      <c r="O26" s="4" t="s">
        <v>99</v>
      </c>
      <c r="P26" s="4" t="s">
        <v>33</v>
      </c>
      <c r="Q26" s="4">
        <v>0</v>
      </c>
      <c r="R26" s="7">
        <v>45031</v>
      </c>
      <c r="S26" s="6">
        <v>45054</v>
      </c>
      <c r="T26" s="4" t="s">
        <v>34</v>
      </c>
      <c r="U26" s="4">
        <v>-408</v>
      </c>
      <c r="V26" s="4">
        <v>0</v>
      </c>
      <c r="W26" s="4">
        <v>0</v>
      </c>
      <c r="X26" s="4" t="s">
        <v>127</v>
      </c>
      <c r="Y26" s="4" t="s">
        <v>128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104</v>
      </c>
      <c r="F27" s="6">
        <v>45037</v>
      </c>
      <c r="G27" s="6">
        <v>45039</v>
      </c>
      <c r="H27" s="4">
        <v>1</v>
      </c>
      <c r="I27" s="4">
        <v>2</v>
      </c>
      <c r="J27" s="4">
        <v>2</v>
      </c>
      <c r="K27" s="4" t="s">
        <v>30</v>
      </c>
      <c r="L27" s="4">
        <v>279</v>
      </c>
      <c r="M27" s="4">
        <v>279</v>
      </c>
      <c r="N27" s="4" t="s">
        <v>137</v>
      </c>
      <c r="O27" s="4" t="s">
        <v>99</v>
      </c>
      <c r="P27" s="4" t="s">
        <v>33</v>
      </c>
      <c r="Q27" s="4">
        <v>0</v>
      </c>
      <c r="R27" s="7">
        <v>45034</v>
      </c>
      <c r="S27" s="6">
        <v>45054</v>
      </c>
      <c r="T27" s="4" t="s">
        <v>34</v>
      </c>
      <c r="U27" s="4">
        <v>279</v>
      </c>
      <c r="V27" s="4">
        <v>0</v>
      </c>
      <c r="W27" s="4">
        <v>0</v>
      </c>
      <c r="X27" s="4" t="s">
        <v>138</v>
      </c>
      <c r="Y27" s="4" t="s">
        <v>69</v>
      </c>
    </row>
    <row r="28" s="4" customFormat="1" spans="1:25">
      <c r="A28" s="4" t="s">
        <v>135</v>
      </c>
      <c r="B28" s="4" t="s">
        <v>26</v>
      </c>
      <c r="C28" s="4" t="s">
        <v>61</v>
      </c>
      <c r="D28" s="4" t="s">
        <v>136</v>
      </c>
      <c r="E28" s="4" t="s">
        <v>104</v>
      </c>
      <c r="F28" s="6">
        <v>45037</v>
      </c>
      <c r="G28" s="6">
        <v>45039</v>
      </c>
      <c r="H28" s="4">
        <v>1</v>
      </c>
      <c r="I28" s="4">
        <v>2</v>
      </c>
      <c r="J28" s="4">
        <v>2</v>
      </c>
      <c r="K28" s="4" t="s">
        <v>30</v>
      </c>
      <c r="L28" s="4">
        <v>-279</v>
      </c>
      <c r="M28" s="4">
        <v>-279</v>
      </c>
      <c r="N28" s="4" t="s">
        <v>137</v>
      </c>
      <c r="O28" s="4" t="s">
        <v>99</v>
      </c>
      <c r="P28" s="4" t="s">
        <v>33</v>
      </c>
      <c r="Q28" s="4">
        <v>0</v>
      </c>
      <c r="R28" s="7">
        <v>45034</v>
      </c>
      <c r="S28" s="6">
        <v>45054</v>
      </c>
      <c r="T28" s="4" t="s">
        <v>34</v>
      </c>
      <c r="U28" s="4">
        <v>-279</v>
      </c>
      <c r="V28" s="4">
        <v>0</v>
      </c>
      <c r="W28" s="4">
        <v>0</v>
      </c>
      <c r="X28" s="4" t="s">
        <v>138</v>
      </c>
      <c r="Y28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999223603633364</v>
      </c>
      <c r="B2" s="6">
        <v>45036</v>
      </c>
      <c r="C2" s="6">
        <v>45038</v>
      </c>
      <c r="D2" s="4">
        <v>501</v>
      </c>
      <c r="E2" s="4" t="str">
        <f>VLOOKUP(A2,HOP!A:L,12,0)</f>
        <v>501.00</v>
      </c>
      <c r="F2" s="4" t="str">
        <f>VLOOKUP(A2,HOP!A:C,3,0)</f>
        <v>3218367</v>
      </c>
      <c r="G2" s="4">
        <f>D2-E2</f>
        <v>0</v>
      </c>
      <c r="H2" s="4" t="str">
        <f>$H$1&amp;F2</f>
        <v>，3218367</v>
      </c>
      <c r="I2" s="4" t="str">
        <f>VLOOKUP(A2,HOP!A:U,21,0)</f>
        <v>直连</v>
      </c>
    </row>
    <row r="3" s="4" customFormat="1" spans="1:9">
      <c r="A3" s="5">
        <v>999223632579272</v>
      </c>
      <c r="B3" s="6">
        <v>45033</v>
      </c>
      <c r="C3" s="6">
        <v>45038</v>
      </c>
      <c r="D3" s="4">
        <v>1699</v>
      </c>
      <c r="E3" s="4" t="str">
        <f>VLOOKUP(A3,HOP!A:L,12,0)</f>
        <v>1699.00</v>
      </c>
      <c r="F3" s="4" t="str">
        <f>VLOOKUP(A3,HOP!A:C,3,0)</f>
        <v>3223875</v>
      </c>
      <c r="G3" s="4">
        <f t="shared" ref="G3:G21" si="0">D3-E3</f>
        <v>0</v>
      </c>
      <c r="H3" s="4" t="str">
        <f t="shared" ref="H3:H21" si="1">$H$1&amp;F3</f>
        <v>，3223875</v>
      </c>
      <c r="I3" s="4" t="str">
        <f>VLOOKUP(A3,HOP!A:U,21,0)</f>
        <v>直连</v>
      </c>
    </row>
    <row r="4" s="4" customFormat="1" spans="1:9">
      <c r="A4" s="5">
        <v>999223646000818</v>
      </c>
      <c r="B4" s="6">
        <v>45037</v>
      </c>
      <c r="C4" s="6">
        <v>45038</v>
      </c>
      <c r="D4" s="4">
        <v>376</v>
      </c>
      <c r="E4" s="4" t="str">
        <f>VLOOKUP(A4,HOP!A:L,12,0)</f>
        <v>376.00</v>
      </c>
      <c r="F4" s="4" t="str">
        <f>VLOOKUP(A4,HOP!A:C,3,0)</f>
        <v>3227777</v>
      </c>
      <c r="G4" s="4">
        <f t="shared" si="0"/>
        <v>0</v>
      </c>
      <c r="H4" s="4" t="str">
        <f t="shared" si="1"/>
        <v>，3227777</v>
      </c>
      <c r="I4" s="4" t="str">
        <f>VLOOKUP(A4,HOP!A:U,21,0)</f>
        <v>直连</v>
      </c>
    </row>
    <row r="5" s="4" customFormat="1" spans="1:9">
      <c r="A5" s="5">
        <v>999223741837477</v>
      </c>
      <c r="B5" s="6">
        <v>45037</v>
      </c>
      <c r="C5" s="6">
        <v>45038</v>
      </c>
      <c r="D5" s="4">
        <v>1237</v>
      </c>
      <c r="E5" s="4" t="str">
        <f>VLOOKUP(A5,HOP!A:L,12,0)</f>
        <v>1237.00</v>
      </c>
      <c r="F5" s="4" t="str">
        <f>VLOOKUP(A5,HOP!A:C,3,0)</f>
        <v>3253285</v>
      </c>
      <c r="G5" s="4">
        <f t="shared" si="0"/>
        <v>0</v>
      </c>
      <c r="H5" s="4" t="str">
        <f t="shared" si="1"/>
        <v>，3253285</v>
      </c>
      <c r="I5" s="4" t="str">
        <f>VLOOKUP(A5,HOP!A:U,21,0)</f>
        <v>直连</v>
      </c>
    </row>
    <row r="6" s="4" customFormat="1" hidden="1" spans="1:9">
      <c r="A6" s="5">
        <v>999223709491746</v>
      </c>
      <c r="B6" s="6">
        <v>45037</v>
      </c>
      <c r="C6" s="6">
        <v>45038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999223753920495</v>
      </c>
      <c r="B7" s="6">
        <v>45037</v>
      </c>
      <c r="C7" s="6">
        <v>45038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999223754641466</v>
      </c>
      <c r="B8" s="6">
        <v>45037</v>
      </c>
      <c r="C8" s="6">
        <v>45038</v>
      </c>
      <c r="D8" s="4">
        <v>392</v>
      </c>
      <c r="E8" s="4" t="str">
        <f>VLOOKUP(A8,HOP!A:L,12,0)</f>
        <v>392.00</v>
      </c>
      <c r="F8" s="4" t="str">
        <f>VLOOKUP(A8,HOP!A:C,3,0)</f>
        <v>3260264</v>
      </c>
      <c r="G8" s="4">
        <f t="shared" si="0"/>
        <v>0</v>
      </c>
      <c r="H8" s="4" t="str">
        <f t="shared" si="1"/>
        <v>，3260264</v>
      </c>
      <c r="I8" s="4" t="str">
        <f>VLOOKUP(A8,HOP!A:U,21,0)</f>
        <v>直连</v>
      </c>
    </row>
    <row r="9" s="4" customFormat="1" spans="1:9">
      <c r="A9" s="5">
        <v>999223755630021</v>
      </c>
      <c r="B9" s="6">
        <v>45037</v>
      </c>
      <c r="C9" s="6">
        <v>45038</v>
      </c>
      <c r="D9" s="4">
        <v>392</v>
      </c>
      <c r="E9" s="4" t="str">
        <f>VLOOKUP(A9,HOP!A:L,12,0)</f>
        <v>392.00</v>
      </c>
      <c r="F9" s="4" t="str">
        <f>VLOOKUP(A9,HOP!A:C,3,0)</f>
        <v>3260528</v>
      </c>
      <c r="G9" s="4">
        <f t="shared" si="0"/>
        <v>0</v>
      </c>
      <c r="H9" s="4" t="str">
        <f t="shared" si="1"/>
        <v>，3260528</v>
      </c>
      <c r="I9" s="4" t="str">
        <f>VLOOKUP(A9,HOP!A:U,21,0)</f>
        <v>直连</v>
      </c>
    </row>
    <row r="10" s="4" customFormat="1" spans="1:9">
      <c r="A10" s="5">
        <v>999223757755182</v>
      </c>
      <c r="B10" s="6">
        <v>45037</v>
      </c>
      <c r="C10" s="6">
        <v>45038</v>
      </c>
      <c r="D10" s="4">
        <v>497</v>
      </c>
      <c r="E10" s="4" t="str">
        <f>VLOOKUP(A10,HOP!A:L,12,0)</f>
        <v>497.00</v>
      </c>
      <c r="F10" s="4" t="str">
        <f>VLOOKUP(A10,HOP!A:C,3,0)</f>
        <v>3262074</v>
      </c>
      <c r="G10" s="4">
        <f t="shared" si="0"/>
        <v>0</v>
      </c>
      <c r="H10" s="4" t="str">
        <f t="shared" si="1"/>
        <v>，3262074</v>
      </c>
      <c r="I10" s="4" t="str">
        <f>VLOOKUP(A10,HOP!A:U,21,0)</f>
        <v>直连</v>
      </c>
    </row>
    <row r="11" s="4" customFormat="1" spans="1:9">
      <c r="A11" s="5">
        <v>999223764512660</v>
      </c>
      <c r="B11" s="6">
        <v>45037</v>
      </c>
      <c r="C11" s="6">
        <v>45038</v>
      </c>
      <c r="D11" s="4">
        <v>901</v>
      </c>
      <c r="E11" s="4" t="str">
        <f>VLOOKUP(A11,HOP!A:L,12,0)</f>
        <v>901.00</v>
      </c>
      <c r="F11" s="4" t="str">
        <f>VLOOKUP(A11,HOP!A:C,3,0)</f>
        <v>3263391</v>
      </c>
      <c r="G11" s="4">
        <f t="shared" si="0"/>
        <v>0</v>
      </c>
      <c r="H11" s="4" t="str">
        <f t="shared" si="1"/>
        <v>，3263391</v>
      </c>
      <c r="I11" s="4" t="str">
        <f>VLOOKUP(A11,HOP!A:U,21,0)</f>
        <v>直连</v>
      </c>
    </row>
    <row r="12" s="4" customFormat="1" spans="1:9">
      <c r="A12" s="5">
        <v>999223765036730</v>
      </c>
      <c r="B12" s="6">
        <v>45037</v>
      </c>
      <c r="C12" s="6">
        <v>45038</v>
      </c>
      <c r="D12" s="4">
        <v>438</v>
      </c>
      <c r="E12" s="4" t="str">
        <f>VLOOKUP(A12,HOP!A:L,12,0)</f>
        <v>438.00</v>
      </c>
      <c r="F12" s="4" t="str">
        <f>VLOOKUP(A12,HOP!A:C,3,0)</f>
        <v>3263474</v>
      </c>
      <c r="G12" s="4">
        <f t="shared" si="0"/>
        <v>0</v>
      </c>
      <c r="H12" s="4" t="str">
        <f t="shared" si="1"/>
        <v>，3263474</v>
      </c>
      <c r="I12" s="4" t="str">
        <f>VLOOKUP(A12,HOP!A:U,21,0)</f>
        <v>直连</v>
      </c>
    </row>
    <row r="13" s="4" customFormat="1" spans="1:9">
      <c r="A13" s="5">
        <v>999223548754281</v>
      </c>
      <c r="B13" s="6">
        <v>45038</v>
      </c>
      <c r="C13" s="6">
        <v>45039</v>
      </c>
      <c r="D13" s="4">
        <v>244</v>
      </c>
      <c r="E13" s="4" t="str">
        <f>VLOOKUP(A13,HOP!A:L,12,0)</f>
        <v>244.00</v>
      </c>
      <c r="F13" s="4" t="str">
        <f>VLOOKUP(A13,HOP!A:C,3,0)</f>
        <v>3209067</v>
      </c>
      <c r="G13" s="4">
        <f t="shared" si="0"/>
        <v>0</v>
      </c>
      <c r="H13" s="4" t="str">
        <f t="shared" si="1"/>
        <v>，3209067</v>
      </c>
      <c r="I13" s="4" t="str">
        <f>VLOOKUP(A13,HOP!A:U,21,0)</f>
        <v>直连</v>
      </c>
    </row>
    <row r="14" s="4" customFormat="1" spans="1:9">
      <c r="A14" s="5">
        <v>999223641394522</v>
      </c>
      <c r="B14" s="6">
        <v>45038</v>
      </c>
      <c r="C14" s="6">
        <v>45039</v>
      </c>
      <c r="D14" s="4">
        <v>247</v>
      </c>
      <c r="E14" s="4" t="str">
        <f>VLOOKUP(A14,HOP!A:L,12,0)</f>
        <v>247.00</v>
      </c>
      <c r="F14" s="4" t="str">
        <f>VLOOKUP(A14,HOP!A:C,3,0)</f>
        <v>3225277</v>
      </c>
      <c r="G14" s="4">
        <f t="shared" si="0"/>
        <v>0</v>
      </c>
      <c r="H14" s="4" t="str">
        <f t="shared" si="1"/>
        <v>，3225277</v>
      </c>
      <c r="I14" s="4" t="str">
        <f>VLOOKUP(A14,HOP!A:U,21,0)</f>
        <v>直连</v>
      </c>
    </row>
    <row r="15" s="4" customFormat="1" spans="1:9">
      <c r="A15" s="5">
        <v>999223641409209</v>
      </c>
      <c r="B15" s="6">
        <v>45038</v>
      </c>
      <c r="C15" s="6">
        <v>45039</v>
      </c>
      <c r="D15" s="4">
        <v>247</v>
      </c>
      <c r="E15" s="4" t="str">
        <f>VLOOKUP(A15,HOP!A:L,12,0)</f>
        <v>247.00</v>
      </c>
      <c r="F15" s="4" t="str">
        <f>VLOOKUP(A15,HOP!A:C,3,0)</f>
        <v>3225279</v>
      </c>
      <c r="G15" s="4">
        <f t="shared" si="0"/>
        <v>0</v>
      </c>
      <c r="H15" s="4" t="str">
        <f t="shared" si="1"/>
        <v>，3225279</v>
      </c>
      <c r="I15" s="4" t="str">
        <f>VLOOKUP(A15,HOP!A:U,21,0)</f>
        <v>直连</v>
      </c>
    </row>
    <row r="16" s="4" customFormat="1" spans="1:9">
      <c r="A16" s="5">
        <v>999223641419610</v>
      </c>
      <c r="B16" s="6">
        <v>45038</v>
      </c>
      <c r="C16" s="6">
        <v>45039</v>
      </c>
      <c r="D16" s="4">
        <v>247</v>
      </c>
      <c r="E16" s="4" t="str">
        <f>VLOOKUP(A16,HOP!A:L,12,0)</f>
        <v>247.00</v>
      </c>
      <c r="F16" s="4" t="str">
        <f>VLOOKUP(A16,HOP!A:C,3,0)</f>
        <v>3225280</v>
      </c>
      <c r="G16" s="4">
        <f t="shared" si="0"/>
        <v>0</v>
      </c>
      <c r="H16" s="4" t="str">
        <f t="shared" si="1"/>
        <v>，3225280</v>
      </c>
      <c r="I16" s="4" t="str">
        <f>VLOOKUP(A16,HOP!A:U,21,0)</f>
        <v>直连</v>
      </c>
    </row>
    <row r="17" s="4" customFormat="1" hidden="1" spans="1:9">
      <c r="A17" s="5">
        <v>999223657595653</v>
      </c>
      <c r="B17" s="6">
        <v>45037</v>
      </c>
      <c r="C17" s="6">
        <v>45039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999223668953219</v>
      </c>
      <c r="B18" s="6">
        <v>45037</v>
      </c>
      <c r="C18" s="6">
        <v>45039</v>
      </c>
      <c r="D18" s="4">
        <v>408</v>
      </c>
      <c r="E18" s="4" t="str">
        <f>VLOOKUP(A18,HOP!A:L,12,0)</f>
        <v>408.00</v>
      </c>
      <c r="F18" s="4" t="str">
        <f>VLOOKUP(A18,HOP!A:C,3,0)</f>
        <v>3231086</v>
      </c>
      <c r="G18" s="4">
        <f t="shared" si="0"/>
        <v>0</v>
      </c>
      <c r="H18" s="4" t="str">
        <f t="shared" si="1"/>
        <v>，3231086</v>
      </c>
      <c r="I18" s="4" t="str">
        <f>VLOOKUP(A18,HOP!A:U,21,0)</f>
        <v>直连</v>
      </c>
    </row>
    <row r="19" s="4" customFormat="1" hidden="1" spans="1:9">
      <c r="A19" s="5">
        <v>999223675989563</v>
      </c>
      <c r="B19" s="6">
        <v>45037</v>
      </c>
      <c r="C19" s="6">
        <v>45039</v>
      </c>
      <c r="D19" s="4">
        <v>0</v>
      </c>
      <c r="E19" s="4" t="str">
        <f>VLOOKUP(A19,HOP!A:L,12,0)</f>
        <v>0.00</v>
      </c>
      <c r="F19" s="4" t="str">
        <f>VLOOKUP(A19,HOP!A:C,3,0)</f>
        <v>3232181</v>
      </c>
      <c r="G19" s="4">
        <f t="shared" si="0"/>
        <v>0</v>
      </c>
      <c r="H19" s="4" t="str">
        <f t="shared" si="1"/>
        <v>，3232181</v>
      </c>
      <c r="I19" s="4" t="str">
        <f>VLOOKUP(A19,HOP!A:U,21,0)</f>
        <v>直连</v>
      </c>
    </row>
    <row r="20" s="4" customFormat="1" spans="1:9">
      <c r="A20" s="5">
        <v>999223697674516</v>
      </c>
      <c r="B20" s="6">
        <v>45038</v>
      </c>
      <c r="C20" s="6">
        <v>45039</v>
      </c>
      <c r="D20" s="4">
        <v>101</v>
      </c>
      <c r="E20" s="4" t="str">
        <f>VLOOKUP(A20,HOP!A:L,12,0)</f>
        <v>101.00</v>
      </c>
      <c r="F20" s="4" t="str">
        <f>VLOOKUP(A20,HOP!A:C,3,0)</f>
        <v>3236877</v>
      </c>
      <c r="G20" s="4">
        <f t="shared" si="0"/>
        <v>0</v>
      </c>
      <c r="H20" s="4" t="str">
        <f t="shared" si="1"/>
        <v>，3236877</v>
      </c>
      <c r="I20" s="4" t="str">
        <f>VLOOKUP(A20,HOP!A:U,21,0)</f>
        <v>直连</v>
      </c>
    </row>
    <row r="21" s="4" customFormat="1" hidden="1" spans="1:9">
      <c r="A21" s="5">
        <v>999223714395130</v>
      </c>
      <c r="B21" s="6">
        <v>45037</v>
      </c>
      <c r="C21" s="6">
        <v>45039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3" spans="4:4">
      <c r="D23" s="4">
        <f>SUM(D2:D22)</f>
        <v>7927</v>
      </c>
    </row>
    <row r="25" spans="4:4">
      <c r="D25" s="4" t="s">
        <v>140</v>
      </c>
    </row>
    <row r="29" spans="1:1">
      <c r="A29" s="4" t="s">
        <v>141</v>
      </c>
    </row>
    <row r="30" spans="1:1">
      <c r="A30" s="4" t="s">
        <v>142</v>
      </c>
    </row>
  </sheetData>
  <autoFilter ref="A1:X21">
    <filterColumn colId="3">
      <filters>
        <filter val="101"/>
        <filter val="501"/>
        <filter val="901"/>
        <filter val="392"/>
        <filter val="244"/>
        <filter val="376"/>
        <filter val="247"/>
        <filter val="497"/>
        <filter val="1237"/>
        <filter val="408"/>
        <filter val="438"/>
        <filter val="1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3">
        <v>999223765036730</v>
      </c>
      <c r="B2" s="1" t="s">
        <v>162</v>
      </c>
      <c r="C2" s="1" t="s">
        <v>163</v>
      </c>
      <c r="D2" s="1" t="s">
        <v>164</v>
      </c>
      <c r="E2" s="1" t="s">
        <v>92</v>
      </c>
      <c r="F2" s="1" t="s">
        <v>165</v>
      </c>
      <c r="G2" s="1" t="s">
        <v>166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  <c r="U2" s="1" t="s">
        <v>177</v>
      </c>
      <c r="V2" s="1" t="s">
        <v>178</v>
      </c>
    </row>
    <row r="3" s="1" customFormat="1" spans="1:22">
      <c r="A3" s="3">
        <v>999223764512660</v>
      </c>
      <c r="B3" s="1" t="s">
        <v>162</v>
      </c>
      <c r="C3" s="1" t="s">
        <v>179</v>
      </c>
      <c r="D3" s="1" t="s">
        <v>180</v>
      </c>
      <c r="E3" s="1" t="s">
        <v>88</v>
      </c>
      <c r="F3" s="1" t="s">
        <v>165</v>
      </c>
      <c r="G3" s="1" t="s">
        <v>166</v>
      </c>
      <c r="H3" s="1" t="s">
        <v>167</v>
      </c>
      <c r="I3" s="1" t="s">
        <v>181</v>
      </c>
      <c r="J3" s="1" t="s">
        <v>169</v>
      </c>
      <c r="K3" s="1" t="s">
        <v>181</v>
      </c>
      <c r="L3" s="1" t="s">
        <v>181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182</v>
      </c>
      <c r="S3" s="1" t="s">
        <v>175</v>
      </c>
      <c r="T3" s="1" t="s">
        <v>176</v>
      </c>
      <c r="U3" s="1" t="s">
        <v>177</v>
      </c>
      <c r="V3" s="1" t="s">
        <v>178</v>
      </c>
    </row>
    <row r="4" s="1" customFormat="1" spans="1:22">
      <c r="A4" s="3">
        <v>999223757755182</v>
      </c>
      <c r="B4" s="1" t="s">
        <v>162</v>
      </c>
      <c r="C4" s="1" t="s">
        <v>183</v>
      </c>
      <c r="D4" s="1" t="s">
        <v>184</v>
      </c>
      <c r="E4" s="1" t="s">
        <v>83</v>
      </c>
      <c r="F4" s="1" t="s">
        <v>165</v>
      </c>
      <c r="G4" s="1" t="s">
        <v>166</v>
      </c>
      <c r="H4" s="1" t="s">
        <v>167</v>
      </c>
      <c r="I4" s="1" t="s">
        <v>185</v>
      </c>
      <c r="J4" s="1" t="s">
        <v>169</v>
      </c>
      <c r="K4" s="1" t="s">
        <v>185</v>
      </c>
      <c r="L4" s="1" t="s">
        <v>185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173</v>
      </c>
      <c r="R4" s="1" t="s">
        <v>186</v>
      </c>
      <c r="S4" s="1" t="s">
        <v>175</v>
      </c>
      <c r="T4" s="1" t="s">
        <v>176</v>
      </c>
      <c r="U4" s="1" t="s">
        <v>177</v>
      </c>
      <c r="V4" s="1" t="s">
        <v>178</v>
      </c>
    </row>
    <row r="5" s="1" customFormat="1" spans="1:22">
      <c r="A5" s="3">
        <v>999223755630021</v>
      </c>
      <c r="B5" s="1" t="s">
        <v>162</v>
      </c>
      <c r="C5" s="1" t="s">
        <v>187</v>
      </c>
      <c r="D5" s="1" t="s">
        <v>164</v>
      </c>
      <c r="E5" s="1" t="s">
        <v>77</v>
      </c>
      <c r="F5" s="1" t="s">
        <v>165</v>
      </c>
      <c r="G5" s="1" t="s">
        <v>166</v>
      </c>
      <c r="H5" s="1" t="s">
        <v>167</v>
      </c>
      <c r="I5" s="1" t="s">
        <v>188</v>
      </c>
      <c r="J5" s="1" t="s">
        <v>169</v>
      </c>
      <c r="K5" s="1" t="s">
        <v>188</v>
      </c>
      <c r="L5" s="1" t="s">
        <v>188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173</v>
      </c>
      <c r="R5" s="1" t="s">
        <v>189</v>
      </c>
      <c r="S5" s="1" t="s">
        <v>175</v>
      </c>
      <c r="T5" s="1" t="s">
        <v>176</v>
      </c>
      <c r="U5" s="1" t="s">
        <v>177</v>
      </c>
      <c r="V5" s="1" t="s">
        <v>178</v>
      </c>
    </row>
    <row r="6" s="1" customFormat="1" spans="1:22">
      <c r="A6" s="3">
        <v>999223754641466</v>
      </c>
      <c r="B6" s="1" t="s">
        <v>162</v>
      </c>
      <c r="C6" s="1" t="s">
        <v>190</v>
      </c>
      <c r="D6" s="1" t="s">
        <v>164</v>
      </c>
      <c r="E6" s="1" t="s">
        <v>73</v>
      </c>
      <c r="F6" s="1" t="s">
        <v>165</v>
      </c>
      <c r="G6" s="1" t="s">
        <v>166</v>
      </c>
      <c r="H6" s="1" t="s">
        <v>167</v>
      </c>
      <c r="I6" s="1" t="s">
        <v>188</v>
      </c>
      <c r="J6" s="1" t="s">
        <v>169</v>
      </c>
      <c r="K6" s="1" t="s">
        <v>188</v>
      </c>
      <c r="L6" s="1" t="s">
        <v>188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173</v>
      </c>
      <c r="R6" s="1" t="s">
        <v>191</v>
      </c>
      <c r="S6" s="1" t="s">
        <v>175</v>
      </c>
      <c r="T6" s="1" t="s">
        <v>176</v>
      </c>
      <c r="U6" s="1" t="s">
        <v>177</v>
      </c>
      <c r="V6" s="1" t="s">
        <v>178</v>
      </c>
    </row>
    <row r="7" s="1" customFormat="1" spans="1:22">
      <c r="A7" s="3">
        <v>999223741837477</v>
      </c>
      <c r="B7" s="1" t="s">
        <v>192</v>
      </c>
      <c r="C7" s="1" t="s">
        <v>193</v>
      </c>
      <c r="D7" s="1" t="s">
        <v>194</v>
      </c>
      <c r="E7" s="1" t="s">
        <v>195</v>
      </c>
      <c r="F7" s="1" t="s">
        <v>165</v>
      </c>
      <c r="G7" s="1" t="s">
        <v>166</v>
      </c>
      <c r="H7" s="1" t="s">
        <v>167</v>
      </c>
      <c r="I7" s="1" t="s">
        <v>196</v>
      </c>
      <c r="J7" s="1" t="s">
        <v>169</v>
      </c>
      <c r="K7" s="1" t="s">
        <v>196</v>
      </c>
      <c r="L7" s="1" t="s">
        <v>196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173</v>
      </c>
      <c r="R7" s="1" t="s">
        <v>197</v>
      </c>
      <c r="S7" s="1" t="s">
        <v>175</v>
      </c>
      <c r="T7" s="1" t="s">
        <v>176</v>
      </c>
      <c r="U7" s="1" t="s">
        <v>177</v>
      </c>
      <c r="V7" s="1" t="s">
        <v>178</v>
      </c>
    </row>
    <row r="8" s="1" customFormat="1" spans="1:22">
      <c r="A8" s="3">
        <v>999223675989563</v>
      </c>
      <c r="B8" s="1" t="s">
        <v>198</v>
      </c>
      <c r="C8" s="1" t="s">
        <v>199</v>
      </c>
      <c r="D8" s="1" t="s">
        <v>200</v>
      </c>
      <c r="E8" s="1" t="s">
        <v>126</v>
      </c>
      <c r="F8" s="1" t="s">
        <v>165</v>
      </c>
      <c r="G8" s="1" t="s">
        <v>201</v>
      </c>
      <c r="H8" s="1" t="s">
        <v>167</v>
      </c>
      <c r="I8" s="1" t="s">
        <v>171</v>
      </c>
      <c r="J8" s="1" t="s">
        <v>169</v>
      </c>
      <c r="K8" s="1" t="s">
        <v>171</v>
      </c>
      <c r="L8" s="1" t="s">
        <v>171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173</v>
      </c>
      <c r="R8" s="1" t="s">
        <v>202</v>
      </c>
      <c r="S8" s="1" t="s">
        <v>175</v>
      </c>
      <c r="T8" s="1" t="s">
        <v>176</v>
      </c>
      <c r="U8" s="1" t="s">
        <v>177</v>
      </c>
      <c r="V8" s="1" t="s">
        <v>178</v>
      </c>
    </row>
    <row r="9" s="1" customFormat="1" spans="1:22">
      <c r="A9" s="3">
        <v>999223697674516</v>
      </c>
      <c r="B9" s="1" t="s">
        <v>203</v>
      </c>
      <c r="C9" s="1" t="s">
        <v>204</v>
      </c>
      <c r="D9" s="1" t="s">
        <v>205</v>
      </c>
      <c r="E9" s="1" t="s">
        <v>132</v>
      </c>
      <c r="F9" s="1" t="s">
        <v>166</v>
      </c>
      <c r="G9" s="1" t="s">
        <v>201</v>
      </c>
      <c r="H9" s="1" t="s">
        <v>167</v>
      </c>
      <c r="I9" s="1" t="s">
        <v>206</v>
      </c>
      <c r="J9" s="1" t="s">
        <v>169</v>
      </c>
      <c r="K9" s="1" t="s">
        <v>206</v>
      </c>
      <c r="L9" s="1" t="s">
        <v>206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173</v>
      </c>
      <c r="R9" s="1" t="s">
        <v>207</v>
      </c>
      <c r="S9" s="1" t="s">
        <v>175</v>
      </c>
      <c r="T9" s="1" t="s">
        <v>176</v>
      </c>
      <c r="U9" s="1" t="s">
        <v>177</v>
      </c>
      <c r="V9" s="1" t="s">
        <v>178</v>
      </c>
    </row>
    <row r="10" s="1" customFormat="1" spans="1:22">
      <c r="A10" s="3">
        <v>999223646000818</v>
      </c>
      <c r="B10" s="1" t="s">
        <v>208</v>
      </c>
      <c r="C10" s="1" t="s">
        <v>209</v>
      </c>
      <c r="D10" s="1" t="s">
        <v>210</v>
      </c>
      <c r="E10" s="1" t="s">
        <v>46</v>
      </c>
      <c r="F10" s="1" t="s">
        <v>165</v>
      </c>
      <c r="G10" s="1" t="s">
        <v>166</v>
      </c>
      <c r="H10" s="1" t="s">
        <v>167</v>
      </c>
      <c r="I10" s="1" t="s">
        <v>211</v>
      </c>
      <c r="J10" s="1" t="s">
        <v>169</v>
      </c>
      <c r="K10" s="1" t="s">
        <v>211</v>
      </c>
      <c r="L10" s="1" t="s">
        <v>211</v>
      </c>
      <c r="M10" s="1" t="s">
        <v>170</v>
      </c>
      <c r="N10" s="1" t="s">
        <v>170</v>
      </c>
      <c r="O10" s="1" t="s">
        <v>171</v>
      </c>
      <c r="P10" s="1" t="s">
        <v>172</v>
      </c>
      <c r="Q10" s="1" t="s">
        <v>173</v>
      </c>
      <c r="R10" s="1" t="s">
        <v>212</v>
      </c>
      <c r="S10" s="1" t="s">
        <v>175</v>
      </c>
      <c r="T10" s="1" t="s">
        <v>176</v>
      </c>
      <c r="U10" s="1" t="s">
        <v>177</v>
      </c>
      <c r="V10" s="1" t="s">
        <v>178</v>
      </c>
    </row>
    <row r="11" s="1" customFormat="1" spans="1:22">
      <c r="A11" s="3">
        <v>999223641419610</v>
      </c>
      <c r="B11" s="1" t="s">
        <v>208</v>
      </c>
      <c r="C11" s="1" t="s">
        <v>213</v>
      </c>
      <c r="D11" s="1" t="s">
        <v>214</v>
      </c>
      <c r="E11" s="1" t="s">
        <v>113</v>
      </c>
      <c r="F11" s="1" t="s">
        <v>166</v>
      </c>
      <c r="G11" s="1" t="s">
        <v>201</v>
      </c>
      <c r="H11" s="1" t="s">
        <v>167</v>
      </c>
      <c r="I11" s="1" t="s">
        <v>215</v>
      </c>
      <c r="J11" s="1" t="s">
        <v>169</v>
      </c>
      <c r="K11" s="1" t="s">
        <v>215</v>
      </c>
      <c r="L11" s="1" t="s">
        <v>215</v>
      </c>
      <c r="M11" s="1" t="s">
        <v>170</v>
      </c>
      <c r="N11" s="1" t="s">
        <v>170</v>
      </c>
      <c r="O11" s="1" t="s">
        <v>171</v>
      </c>
      <c r="P11" s="1" t="s">
        <v>172</v>
      </c>
      <c r="Q11" s="1" t="s">
        <v>173</v>
      </c>
      <c r="R11" s="1" t="s">
        <v>216</v>
      </c>
      <c r="S11" s="1" t="s">
        <v>175</v>
      </c>
      <c r="T11" s="1" t="s">
        <v>176</v>
      </c>
      <c r="U11" s="1" t="s">
        <v>177</v>
      </c>
      <c r="V11" s="1" t="s">
        <v>178</v>
      </c>
    </row>
    <row r="12" s="1" customFormat="1" spans="1:22">
      <c r="A12" s="3">
        <v>999223641409209</v>
      </c>
      <c r="B12" s="1" t="s">
        <v>208</v>
      </c>
      <c r="C12" s="1" t="s">
        <v>217</v>
      </c>
      <c r="D12" s="1" t="s">
        <v>214</v>
      </c>
      <c r="E12" s="1" t="s">
        <v>109</v>
      </c>
      <c r="F12" s="1" t="s">
        <v>166</v>
      </c>
      <c r="G12" s="1" t="s">
        <v>201</v>
      </c>
      <c r="H12" s="1" t="s">
        <v>167</v>
      </c>
      <c r="I12" s="1" t="s">
        <v>215</v>
      </c>
      <c r="J12" s="1" t="s">
        <v>169</v>
      </c>
      <c r="K12" s="1" t="s">
        <v>215</v>
      </c>
      <c r="L12" s="1" t="s">
        <v>215</v>
      </c>
      <c r="M12" s="1" t="s">
        <v>170</v>
      </c>
      <c r="N12" s="1" t="s">
        <v>170</v>
      </c>
      <c r="O12" s="1" t="s">
        <v>171</v>
      </c>
      <c r="P12" s="1" t="s">
        <v>172</v>
      </c>
      <c r="Q12" s="1" t="s">
        <v>173</v>
      </c>
      <c r="R12" s="1" t="s">
        <v>218</v>
      </c>
      <c r="S12" s="1" t="s">
        <v>175</v>
      </c>
      <c r="T12" s="1" t="s">
        <v>176</v>
      </c>
      <c r="U12" s="1" t="s">
        <v>177</v>
      </c>
      <c r="V12" s="1" t="s">
        <v>178</v>
      </c>
    </row>
    <row r="13" s="1" customFormat="1" spans="1:22">
      <c r="A13" s="3">
        <v>999223641394522</v>
      </c>
      <c r="B13" s="1" t="s">
        <v>208</v>
      </c>
      <c r="C13" s="1" t="s">
        <v>219</v>
      </c>
      <c r="D13" s="1" t="s">
        <v>214</v>
      </c>
      <c r="E13" s="1" t="s">
        <v>105</v>
      </c>
      <c r="F13" s="1" t="s">
        <v>166</v>
      </c>
      <c r="G13" s="1" t="s">
        <v>201</v>
      </c>
      <c r="H13" s="1" t="s">
        <v>167</v>
      </c>
      <c r="I13" s="1" t="s">
        <v>215</v>
      </c>
      <c r="J13" s="1" t="s">
        <v>169</v>
      </c>
      <c r="K13" s="1" t="s">
        <v>215</v>
      </c>
      <c r="L13" s="1" t="s">
        <v>215</v>
      </c>
      <c r="M13" s="1" t="s">
        <v>170</v>
      </c>
      <c r="N13" s="1" t="s">
        <v>170</v>
      </c>
      <c r="O13" s="1" t="s">
        <v>171</v>
      </c>
      <c r="P13" s="1" t="s">
        <v>172</v>
      </c>
      <c r="Q13" s="1" t="s">
        <v>173</v>
      </c>
      <c r="R13" s="1" t="s">
        <v>220</v>
      </c>
      <c r="S13" s="1" t="s">
        <v>175</v>
      </c>
      <c r="T13" s="1" t="s">
        <v>176</v>
      </c>
      <c r="U13" s="1" t="s">
        <v>177</v>
      </c>
      <c r="V13" s="1" t="s">
        <v>178</v>
      </c>
    </row>
    <row r="14" s="1" customFormat="1" spans="1:22">
      <c r="A14" s="3">
        <v>999223632579272</v>
      </c>
      <c r="B14" s="1" t="s">
        <v>221</v>
      </c>
      <c r="C14" s="1" t="s">
        <v>222</v>
      </c>
      <c r="D14" s="1" t="s">
        <v>223</v>
      </c>
      <c r="E14" s="1" t="s">
        <v>40</v>
      </c>
      <c r="F14" s="1" t="s">
        <v>203</v>
      </c>
      <c r="G14" s="1" t="s">
        <v>166</v>
      </c>
      <c r="H14" s="1" t="s">
        <v>167</v>
      </c>
      <c r="I14" s="1" t="s">
        <v>224</v>
      </c>
      <c r="J14" s="1" t="s">
        <v>169</v>
      </c>
      <c r="K14" s="1" t="s">
        <v>224</v>
      </c>
      <c r="L14" s="1" t="s">
        <v>224</v>
      </c>
      <c r="M14" s="1" t="s">
        <v>170</v>
      </c>
      <c r="N14" s="1" t="s">
        <v>170</v>
      </c>
      <c r="O14" s="1" t="s">
        <v>171</v>
      </c>
      <c r="P14" s="1" t="s">
        <v>172</v>
      </c>
      <c r="Q14" s="1" t="s">
        <v>173</v>
      </c>
      <c r="R14" s="1" t="s">
        <v>225</v>
      </c>
      <c r="S14" s="1" t="s">
        <v>175</v>
      </c>
      <c r="T14" s="1" t="s">
        <v>176</v>
      </c>
      <c r="U14" s="1" t="s">
        <v>177</v>
      </c>
      <c r="V14" s="1" t="s">
        <v>178</v>
      </c>
    </row>
    <row r="15" s="1" customFormat="1" spans="1:22">
      <c r="A15" s="3">
        <v>999223603633364</v>
      </c>
      <c r="B15" s="1" t="s">
        <v>226</v>
      </c>
      <c r="C15" s="1" t="s">
        <v>227</v>
      </c>
      <c r="D15" s="1" t="s">
        <v>228</v>
      </c>
      <c r="E15" s="1" t="s">
        <v>31</v>
      </c>
      <c r="F15" s="1" t="s">
        <v>162</v>
      </c>
      <c r="G15" s="1" t="s">
        <v>166</v>
      </c>
      <c r="H15" s="1" t="s">
        <v>167</v>
      </c>
      <c r="I15" s="1" t="s">
        <v>229</v>
      </c>
      <c r="J15" s="1" t="s">
        <v>169</v>
      </c>
      <c r="K15" s="1" t="s">
        <v>229</v>
      </c>
      <c r="L15" s="1" t="s">
        <v>229</v>
      </c>
      <c r="M15" s="1" t="s">
        <v>170</v>
      </c>
      <c r="N15" s="1" t="s">
        <v>170</v>
      </c>
      <c r="O15" s="1" t="s">
        <v>171</v>
      </c>
      <c r="P15" s="1" t="s">
        <v>172</v>
      </c>
      <c r="Q15" s="1" t="s">
        <v>173</v>
      </c>
      <c r="R15" s="1" t="s">
        <v>230</v>
      </c>
      <c r="S15" s="1" t="s">
        <v>175</v>
      </c>
      <c r="T15" s="1" t="s">
        <v>176</v>
      </c>
      <c r="U15" s="1" t="s">
        <v>177</v>
      </c>
      <c r="V15" s="1" t="s">
        <v>178</v>
      </c>
    </row>
    <row r="16" s="1" customFormat="1" spans="1:22">
      <c r="A16" s="3">
        <v>999223668953219</v>
      </c>
      <c r="B16" s="1" t="s">
        <v>198</v>
      </c>
      <c r="C16" s="1" t="s">
        <v>231</v>
      </c>
      <c r="D16" s="1" t="s">
        <v>200</v>
      </c>
      <c r="E16" s="1" t="s">
        <v>122</v>
      </c>
      <c r="F16" s="1" t="s">
        <v>165</v>
      </c>
      <c r="G16" s="1" t="s">
        <v>201</v>
      </c>
      <c r="H16" s="1" t="s">
        <v>167</v>
      </c>
      <c r="I16" s="1" t="s">
        <v>232</v>
      </c>
      <c r="J16" s="1" t="s">
        <v>169</v>
      </c>
      <c r="K16" s="1" t="s">
        <v>232</v>
      </c>
      <c r="L16" s="1" t="s">
        <v>232</v>
      </c>
      <c r="M16" s="1" t="s">
        <v>170</v>
      </c>
      <c r="N16" s="1" t="s">
        <v>170</v>
      </c>
      <c r="O16" s="1" t="s">
        <v>171</v>
      </c>
      <c r="P16" s="1" t="s">
        <v>172</v>
      </c>
      <c r="Q16" s="1" t="s">
        <v>173</v>
      </c>
      <c r="R16" s="1" t="s">
        <v>233</v>
      </c>
      <c r="S16" s="1" t="s">
        <v>175</v>
      </c>
      <c r="T16" s="1" t="s">
        <v>176</v>
      </c>
      <c r="U16" s="1" t="s">
        <v>177</v>
      </c>
      <c r="V16" s="1" t="s">
        <v>178</v>
      </c>
    </row>
    <row r="17" s="1" customFormat="1" spans="1:22">
      <c r="A17" s="3">
        <v>999223548754281</v>
      </c>
      <c r="B17" s="1" t="s">
        <v>234</v>
      </c>
      <c r="C17" s="1" t="s">
        <v>235</v>
      </c>
      <c r="D17" s="1" t="s">
        <v>236</v>
      </c>
      <c r="E17" s="1" t="s">
        <v>98</v>
      </c>
      <c r="F17" s="1" t="s">
        <v>166</v>
      </c>
      <c r="G17" s="1" t="s">
        <v>201</v>
      </c>
      <c r="H17" s="1" t="s">
        <v>167</v>
      </c>
      <c r="I17" s="1" t="s">
        <v>237</v>
      </c>
      <c r="J17" s="1" t="s">
        <v>169</v>
      </c>
      <c r="K17" s="1" t="s">
        <v>237</v>
      </c>
      <c r="L17" s="1" t="s">
        <v>237</v>
      </c>
      <c r="M17" s="1" t="s">
        <v>170</v>
      </c>
      <c r="N17" s="1" t="s">
        <v>170</v>
      </c>
      <c r="O17" s="1" t="s">
        <v>171</v>
      </c>
      <c r="P17" s="1" t="s">
        <v>172</v>
      </c>
      <c r="Q17" s="1" t="s">
        <v>173</v>
      </c>
      <c r="R17" s="1" t="s">
        <v>238</v>
      </c>
      <c r="S17" s="1" t="s">
        <v>175</v>
      </c>
      <c r="T17" s="1" t="s">
        <v>176</v>
      </c>
      <c r="U17" s="1" t="s">
        <v>177</v>
      </c>
      <c r="V17" s="1" t="s">
        <v>178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2023-05-08T01:22:12Z</dcterms:created>
  <dcterms:modified xsi:type="dcterms:W3CDTF">2023-05-08T01:27:02Z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493D350BEC5C4F20820A9EC5150D48C8_12</vt:lpwstr>
  </property>
  <property fmtid="{D5CDD505-2E9C-101B-9397-08002B2CF9AE}" pid="3" name="KSOProductBuildVer">
    <vt:lpwstr>2052-11.1.0.14036</vt:lpwstr>
  </property>
</Properties>
</file>