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<sst xmlns="http://schemas.openxmlformats.org/spreadsheetml/2006/main" count="616" uniqueCount="198">
  <si>
    <t>去哪儿网酒店预付对账单</t>
  </si>
  <si>
    <t>供应商名称：</t>
  </si>
  <si>
    <t>汇趣住</t>
  </si>
  <si>
    <t>结算周期：</t>
  </si>
  <si>
    <t>2023-05-08至2023-05-09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</si>
  <si>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</si>
  <si>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</si>
  <si>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</si>
  <si>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</si>
  <si>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</si>
  <si>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</si>
  <si>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</si>
  <si>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</si>
  <si>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</si>
  <si>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</si>
  <si>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</si>
  <si>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</si>
  <si>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</si>
  <si>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</si>
  <si>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</si>
  <si>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¥3,544.00</t>
  </si>
  <si>
    <t>¥467.00</t>
  </si>
  <si>
    <t>¥3,077.00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</si>
  <si>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</si>
  <si>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</si>
  <si>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</si>
  <si>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</si>
  <si>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</si>
  <si>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</si>
  <si>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</si>
  <si>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</si>
  <si>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</si>
  <si>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</si>
  <si>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</si>
  <si>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</si>
  <si>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</si>
  <si>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</si>
  <si>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</si>
  <si>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</si>
  <si>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</si>
  <si>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</si>
  <si>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</si>
  <si>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</si>
  <si>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</si>
  <si>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</si>
  <si>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</si>
  <si>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</si>
  <si>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</si>
  <si>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</si>
  <si>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</si>
  <si>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</si>
  <si>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</si>
  <si>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</si>
  <si>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</si>
  <si>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</si>
  <si>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</si>
  <si>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</si>
  <si>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</si>
  <si>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</si>
  <si>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</si>
  <si>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</si>
  <si>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</si>
  <si>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</si>
  <si>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</si>
  <si>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</si>
  <si>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</si>
  <si>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</si>
  <si>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</si>
  <si>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</si>
  <si>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</si>
  <si>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103356061442</t>
  </si>
  <si>
    <t>酒店预付</t>
  </si>
  <si>
    <t>否</t>
  </si>
  <si>
    <t>普通</t>
  </si>
  <si>
    <t>408152464</t>
  </si>
  <si>
    <t>全季酒店(巴彦淖尔图书大厦店)</t>
  </si>
  <si>
    <t>1639468</t>
  </si>
  <si>
    <t>项秉椿</t>
  </si>
  <si>
    <t>2023-05-08</t>
  </si>
  <si>
    <t>2023-05-09</t>
  </si>
  <si>
    <t>¥313.00</t>
  </si>
  <si>
    <t>¥41.00</t>
  </si>
  <si>
    <t>¥272.00</t>
  </si>
  <si>
    <t>大床房</t>
  </si>
  <si>
    <t>WEBSITE</t>
  </si>
  <si>
    <t>103356692132</t>
  </si>
  <si>
    <t>384544365</t>
  </si>
  <si>
    <t>全季酒店(厦门海沧区政府店)</t>
  </si>
  <si>
    <t>李红真</t>
  </si>
  <si>
    <t>¥544.00</t>
  </si>
  <si>
    <t>¥71.00</t>
  </si>
  <si>
    <t>¥473.00</t>
  </si>
  <si>
    <t>双床房</t>
  </si>
  <si>
    <t>103356793347</t>
  </si>
  <si>
    <t>381693319</t>
  </si>
  <si>
    <t>桔子酒店(杭州西湖虎跑路店)</t>
  </si>
  <si>
    <t>杨超</t>
  </si>
  <si>
    <t>¥447.00</t>
  </si>
  <si>
    <t>¥58.00</t>
  </si>
  <si>
    <t>¥389.00</t>
  </si>
  <si>
    <t>精选大床房</t>
  </si>
  <si>
    <t>103356118564</t>
  </si>
  <si>
    <t>381673441</t>
  </si>
  <si>
    <t>桔子酒店(杭州火车西站浙一医院店)</t>
  </si>
  <si>
    <t>尤晓冬</t>
  </si>
  <si>
    <t>¥380.00</t>
  </si>
  <si>
    <t>¥51.00</t>
  </si>
  <si>
    <t>¥329.00</t>
  </si>
  <si>
    <t>高级大床房</t>
  </si>
  <si>
    <t>103356364169</t>
  </si>
  <si>
    <t>381790326</t>
  </si>
  <si>
    <t>西充鹭岛·湖畔酒店</t>
  </si>
  <si>
    <t>李润泽</t>
  </si>
  <si>
    <t>¥395.00</t>
  </si>
  <si>
    <t>¥52.00</t>
  </si>
  <si>
    <t>¥343.00</t>
  </si>
  <si>
    <t>至尊湖景大床房</t>
  </si>
  <si>
    <t>103356498464</t>
  </si>
  <si>
    <t>关贝贝</t>
  </si>
  <si>
    <t>103356745088</t>
  </si>
  <si>
    <t>381763899</t>
  </si>
  <si>
    <t>南昌力高皇冠假日酒店</t>
  </si>
  <si>
    <t>陈娟</t>
  </si>
  <si>
    <t>¥753.00</t>
  </si>
  <si>
    <t>¥99.00</t>
  </si>
  <si>
    <t>¥654.00</t>
  </si>
  <si>
    <t>高级城景房</t>
  </si>
  <si>
    <t>103356967032</t>
  </si>
  <si>
    <t>470830529</t>
  </si>
  <si>
    <t>全季酒店(哈尔滨文昌街林业大学店)</t>
  </si>
  <si>
    <t>李志新</t>
  </si>
  <si>
    <t>¥332.00</t>
  </si>
  <si>
    <t>¥44.00</t>
  </si>
  <si>
    <t>¥288.00</t>
  </si>
  <si>
    <t>家庭房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</si>
  <si>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</si>
  <si>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</si>
  <si>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</si>
  <si>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</si>
  <si>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</si>
  <si>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</si>
  <si>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</si>
  <si>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</si>
  <si>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</si>
  <si>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</si>
  <si>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</si>
  <si>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A230510100913481</t>
  </si>
  <si>
    <r>
      <t>总计：</t>
    </r>
    <r>
      <rPr>
        <sz val="10"/>
        <rFont val="Arial"/>
        <charset val="134"/>
      </rPr>
      <t>3077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</si>
  <si>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</si>
  <si>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</si>
  <si>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</si>
  <si>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</si>
  <si>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</si>
  <si>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</si>
  <si>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</si>
  <si>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</si>
  <si>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</si>
  <si>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</si>
  <si>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</si>
  <si>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</si>
  <si>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</si>
  <si>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</si>
  <si>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</si>
  <si>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</si>
  <si>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</si>
  <si>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</si>
  <si>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3343290</t>
  </si>
  <si>
    <t>--</t>
  </si>
  <si>
    <t>288.00</t>
  </si>
  <si>
    <t>RMB</t>
  </si>
  <si>
    <t>0</t>
  </si>
  <si>
    <t>0.00</t>
  </si>
  <si>
    <t>汇趣住国内直连</t>
  </si>
  <si>
    <t>01.011247</t>
  </si>
  <si>
    <t>2023-05-08 22:08:50</t>
  </si>
  <si>
    <t>直连</t>
  </si>
  <si>
    <t>中国</t>
  </si>
  <si>
    <t>3343286</t>
  </si>
  <si>
    <t>473.00</t>
  </si>
  <si>
    <t>2023-05-08 22:06:42</t>
  </si>
  <si>
    <t>3343194</t>
  </si>
  <si>
    <t>桔子酒店（杭州火车西站浙一医院店）</t>
  </si>
  <si>
    <t>329.00</t>
  </si>
  <si>
    <t>2023-05-08 21:37:29</t>
  </si>
  <si>
    <t>3343191</t>
  </si>
  <si>
    <t>2023-05-08 21:36:17</t>
  </si>
  <si>
    <t>3342912</t>
  </si>
  <si>
    <t>343.00</t>
  </si>
  <si>
    <t>2023-05-08 20:32:35</t>
  </si>
  <si>
    <t>3342358</t>
  </si>
  <si>
    <t>272.00</t>
  </si>
  <si>
    <t>2023-05-08 18:24:41</t>
  </si>
  <si>
    <t>3342296</t>
  </si>
  <si>
    <t>389.00</t>
  </si>
  <si>
    <t>2023-05-08 18:02:44</t>
  </si>
  <si>
    <t>3341158</t>
  </si>
  <si>
    <t>654.00</t>
  </si>
  <si>
    <t>2023-05-08 13:53:22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</si>
</sst>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102</v>
      </c>
      <c r="H7" s="7" t="s">
        <v>103</v>
      </c>
      <c r="I7" s="7" t="s">
        <v>76</v>
      </c>
      <c r="J7" s="7" t="s">
        <v>2</v>
      </c>
      <c r="K7" s="7" t="s">
        <v>118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105</v>
      </c>
      <c r="S7" s="12" t="s">
        <v>19</v>
      </c>
      <c r="T7" s="7"/>
      <c r="U7" s="11" t="s">
        <v>19</v>
      </c>
      <c r="V7" s="11" t="s">
        <v>105</v>
      </c>
      <c r="W7" s="12" t="s">
        <v>106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107</v>
      </c>
      <c r="AD7" t="s">
        <v>6</v>
      </c>
      <c r="AE7" t="s">
        <v>108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119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120</v>
      </c>
      <c r="H8" s="7" t="s">
        <v>121</v>
      </c>
      <c r="I8" s="7" t="s">
        <v>76</v>
      </c>
      <c r="J8" s="7" t="s">
        <v>2</v>
      </c>
      <c r="K8" s="7" t="s">
        <v>122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123</v>
      </c>
      <c r="S8" s="12" t="s">
        <v>19</v>
      </c>
      <c r="T8" s="7"/>
      <c r="U8" s="11" t="s">
        <v>19</v>
      </c>
      <c r="V8" s="11" t="s">
        <v>123</v>
      </c>
      <c r="W8" s="12" t="s">
        <v>124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125</v>
      </c>
      <c r="AD8" t="s">
        <v>6</v>
      </c>
      <c r="AE8" t="s">
        <v>126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127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128</v>
      </c>
      <c r="H9" s="7" t="s">
        <v>129</v>
      </c>
      <c r="I9" s="7" t="s">
        <v>76</v>
      </c>
      <c r="J9" s="7" t="s">
        <v>2</v>
      </c>
      <c r="K9" s="7" t="s">
        <v>130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1" t="s">
        <v>131</v>
      </c>
      <c r="S9" s="12" t="s">
        <v>19</v>
      </c>
      <c r="T9" s="7"/>
      <c r="U9" s="11" t="s">
        <v>19</v>
      </c>
      <c r="V9" s="11" t="s">
        <v>131</v>
      </c>
      <c r="W9" s="12" t="s">
        <v>132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133</v>
      </c>
      <c r="AD9" t="s">
        <v>6</v>
      </c>
      <c r="AE9" t="s">
        <v>134</v>
      </c>
      <c r="AF9" t="s">
        <v>84</v>
      </c>
      <c r="AG9" t="s">
        <v>72</v>
      </c>
      <c r="AH9" t="s">
        <v>19</v>
      </c>
    </row>
    <row r="10" customHeight="1" spans="1:32">
      <c r="A10" s="10" t="s">
        <v>135</v>
      </c>
      <c r="B10" s="10"/>
      <c r="C10" s="10" t="s">
        <v>136</v>
      </c>
      <c r="D10" s="10"/>
      <c r="E10" s="10"/>
      <c r="F10" s="10"/>
      <c r="G10" s="10" t="s">
        <v>136</v>
      </c>
      <c r="H10" s="10" t="s">
        <v>136</v>
      </c>
      <c r="I10" s="10" t="s">
        <v>136</v>
      </c>
      <c r="J10" s="10" t="s">
        <v>136</v>
      </c>
      <c r="K10" s="10" t="s">
        <v>136</v>
      </c>
      <c r="L10" s="10" t="s">
        <v>136</v>
      </c>
      <c r="M10" s="10" t="s">
        <v>136</v>
      </c>
      <c r="N10" s="10" t="s">
        <v>136</v>
      </c>
      <c r="O10" s="10" t="s">
        <v>136</v>
      </c>
      <c r="P10" s="10" t="s">
        <v>136</v>
      </c>
      <c r="Q10" s="10"/>
      <c r="R10" s="13" t="s">
        <v>20</v>
      </c>
      <c r="S10" s="13" t="s">
        <v>19</v>
      </c>
      <c r="T10" s="10" t="s">
        <v>136</v>
      </c>
      <c r="U10" s="13"/>
      <c r="V10" s="13" t="s">
        <v>20</v>
      </c>
      <c r="W10" s="13" t="s">
        <v>21</v>
      </c>
      <c r="X10" s="13"/>
      <c r="Y10" s="13"/>
      <c r="Z10" s="13"/>
      <c r="AA10" s="10"/>
      <c r="AB10" s="13"/>
      <c r="AC10" s="10"/>
      <c r="AD10" s="10" t="s">
        <v>136</v>
      </c>
      <c r="AE10" s="10"/>
      <c r="AF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137</v>
      </c>
      <c r="B1" s="4" t="s">
        <v>138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139</v>
      </c>
      <c r="H1" s="4" t="s">
        <v>140</v>
      </c>
      <c r="I1" s="4" t="s">
        <v>13</v>
      </c>
      <c r="J1" s="4" t="s">
        <v>17</v>
      </c>
      <c r="K1" s="4" t="s">
        <v>18</v>
      </c>
      <c r="L1" s="9" t="s">
        <v>141</v>
      </c>
      <c r="M1" s="4" t="s">
        <v>142</v>
      </c>
      <c r="N1" s="4" t="s">
        <v>143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144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7" sqref="A17:A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145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272</v>
      </c>
      <c r="E2" t="str">
        <f>VLOOKUP(A2,HOP!A:L,12,0)</f>
        <v>272.00</v>
      </c>
      <c r="F2" t="str">
        <f>VLOOKUP(A2,HOP!A:C,3,0)</f>
        <v>3342358</v>
      </c>
      <c r="G2">
        <f>D2-E2</f>
        <v>0</v>
      </c>
      <c r="H2" t="str">
        <f>$H$1&amp;F2</f>
        <v>，3342358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473</v>
      </c>
      <c r="E3" t="str">
        <f>VLOOKUP(A3,HOP!A:L,12,0)</f>
        <v>473.00</v>
      </c>
      <c r="F3" t="str">
        <f>VLOOKUP(A3,HOP!A:C,3,0)</f>
        <v>3343286</v>
      </c>
      <c r="G3">
        <f t="shared" ref="G3:G9" si="0">D3-E3</f>
        <v>0</v>
      </c>
      <c r="H3" t="str">
        <f t="shared" ref="H3:H9" si="1">$H$1&amp;F3</f>
        <v>，3343286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389</v>
      </c>
      <c r="E4" t="str">
        <f>VLOOKUP(A4,HOP!A:L,12,0)</f>
        <v>389.00</v>
      </c>
      <c r="F4" t="str">
        <f>VLOOKUP(A4,HOP!A:C,3,0)</f>
        <v>3342296</v>
      </c>
      <c r="G4">
        <f t="shared" si="0"/>
        <v>0</v>
      </c>
      <c r="H4" t="str">
        <f t="shared" si="1"/>
        <v>，3342296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329</v>
      </c>
      <c r="E5" t="str">
        <f>VLOOKUP(A5,HOP!A:L,12,0)</f>
        <v>329.00</v>
      </c>
      <c r="F5" t="str">
        <f>VLOOKUP(A5,HOP!A:C,3,0)</f>
        <v>3343191</v>
      </c>
      <c r="G5">
        <f t="shared" si="0"/>
        <v>0</v>
      </c>
      <c r="H5" t="str">
        <f t="shared" si="1"/>
        <v>，3343191</v>
      </c>
      <c r="I5" t="str">
        <f>VLOOKUP(A5,HOP!A:U,21,0)</f>
        <v>直连</v>
      </c>
    </row>
    <row r="6" ht="14.25" customHeight="1" spans="1:9">
      <c r="A6" s="6" t="s">
        <v>109</v>
      </c>
      <c r="B6" s="7" t="s">
        <v>78</v>
      </c>
      <c r="C6" s="7" t="s">
        <v>79</v>
      </c>
      <c r="D6" s="3">
        <v>343</v>
      </c>
      <c r="E6" t="str">
        <f>VLOOKUP(A6,HOP!A:L,12,0)</f>
        <v>343.00</v>
      </c>
      <c r="F6" t="str">
        <f>VLOOKUP(A6,HOP!A:C,3,0)</f>
        <v>3342912</v>
      </c>
      <c r="G6">
        <f t="shared" si="0"/>
        <v>0</v>
      </c>
      <c r="H6" t="str">
        <f t="shared" si="1"/>
        <v>，3342912</v>
      </c>
      <c r="I6" t="str">
        <f>VLOOKUP(A6,HOP!A:U,21,0)</f>
        <v>直连</v>
      </c>
    </row>
    <row r="7" ht="14.25" customHeight="1" spans="1:9">
      <c r="A7" s="6" t="s">
        <v>117</v>
      </c>
      <c r="B7" s="7" t="s">
        <v>78</v>
      </c>
      <c r="C7" s="7" t="s">
        <v>79</v>
      </c>
      <c r="D7" s="3">
        <v>329</v>
      </c>
      <c r="E7" t="str">
        <f>VLOOKUP(A7,HOP!A:L,12,0)</f>
        <v>329.00</v>
      </c>
      <c r="F7" t="str">
        <f>VLOOKUP(A7,HOP!A:C,3,0)</f>
        <v>3343194</v>
      </c>
      <c r="G7">
        <f t="shared" si="0"/>
        <v>0</v>
      </c>
      <c r="H7" t="str">
        <f t="shared" si="1"/>
        <v>，3343194</v>
      </c>
      <c r="I7" t="str">
        <f>VLOOKUP(A7,HOP!A:U,21,0)</f>
        <v>直连</v>
      </c>
    </row>
    <row r="8" ht="14.25" customHeight="1" spans="1:9">
      <c r="A8" s="6" t="s">
        <v>119</v>
      </c>
      <c r="B8" s="7" t="s">
        <v>78</v>
      </c>
      <c r="C8" s="7" t="s">
        <v>79</v>
      </c>
      <c r="D8" s="3">
        <v>654</v>
      </c>
      <c r="E8" t="str">
        <f>VLOOKUP(A8,HOP!A:L,12,0)</f>
        <v>654.00</v>
      </c>
      <c r="F8" t="str">
        <f>VLOOKUP(A8,HOP!A:C,3,0)</f>
        <v>3341158</v>
      </c>
      <c r="G8">
        <f t="shared" si="0"/>
        <v>0</v>
      </c>
      <c r="H8" t="str">
        <f t="shared" si="1"/>
        <v>，3341158</v>
      </c>
      <c r="I8" t="str">
        <f>VLOOKUP(A8,HOP!A:U,21,0)</f>
        <v>直连</v>
      </c>
    </row>
    <row r="9" ht="14.25" customHeight="1" spans="1:9">
      <c r="A9" s="6" t="s">
        <v>127</v>
      </c>
      <c r="B9" s="7" t="s">
        <v>78</v>
      </c>
      <c r="C9" s="7" t="s">
        <v>79</v>
      </c>
      <c r="D9" s="3">
        <v>288</v>
      </c>
      <c r="E9" t="str">
        <f>VLOOKUP(A9,HOP!A:L,12,0)</f>
        <v>288.00</v>
      </c>
      <c r="F9" t="str">
        <f>VLOOKUP(A9,HOP!A:C,3,0)</f>
        <v>3343290</v>
      </c>
      <c r="G9">
        <f t="shared" si="0"/>
        <v>0</v>
      </c>
      <c r="H9" t="str">
        <f t="shared" si="1"/>
        <v>，3343290</v>
      </c>
      <c r="I9" t="str">
        <f>VLOOKUP(A9,HOP!A:U,21,0)</f>
        <v>直连</v>
      </c>
    </row>
    <row r="11" spans="4:4">
      <c r="D11" s="3">
        <f>SUM(D2:D10)</f>
        <v>3077</v>
      </c>
    </row>
    <row r="14" ht="14.25" spans="4:4">
      <c r="D14" s="8" t="s">
        <v>22</v>
      </c>
    </row>
    <row r="17" spans="1:1">
      <c r="A17" t="s">
        <v>146</v>
      </c>
    </row>
    <row r="18" spans="1:1">
      <c r="A18" s="5" t="s">
        <v>147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148</v>
      </c>
      <c r="B1" s="2" t="s">
        <v>149</v>
      </c>
      <c r="C1" s="2" t="s">
        <v>150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151</v>
      </c>
      <c r="I1" s="2" t="s">
        <v>152</v>
      </c>
      <c r="J1" s="2" t="s">
        <v>153</v>
      </c>
      <c r="K1" s="2" t="s">
        <v>154</v>
      </c>
      <c r="L1" s="2" t="s">
        <v>155</v>
      </c>
      <c r="M1" s="2" t="s">
        <v>156</v>
      </c>
      <c r="N1" s="2" t="s">
        <v>157</v>
      </c>
      <c r="O1" s="2" t="s">
        <v>158</v>
      </c>
      <c r="P1" s="2" t="s">
        <v>159</v>
      </c>
      <c r="Q1" s="2" t="s">
        <v>160</v>
      </c>
      <c r="R1" s="2" t="s">
        <v>161</v>
      </c>
      <c r="S1" s="2" t="s">
        <v>162</v>
      </c>
      <c r="T1" s="2" t="s">
        <v>163</v>
      </c>
      <c r="U1" s="2" t="s">
        <v>164</v>
      </c>
      <c r="V1" s="2" t="s">
        <v>165</v>
      </c>
    </row>
    <row r="2" s="1" customFormat="1" spans="1:22">
      <c r="A2" s="1" t="s">
        <v>127</v>
      </c>
      <c r="B2" s="1" t="s">
        <v>78</v>
      </c>
      <c r="C2" s="1" t="s">
        <v>166</v>
      </c>
      <c r="D2" s="1" t="s">
        <v>129</v>
      </c>
      <c r="E2" s="1" t="s">
        <v>130</v>
      </c>
      <c r="F2" s="1" t="s">
        <v>78</v>
      </c>
      <c r="G2" s="1" t="s">
        <v>79</v>
      </c>
      <c r="H2" s="1" t="s">
        <v>167</v>
      </c>
      <c r="I2" s="1" t="s">
        <v>168</v>
      </c>
      <c r="J2" s="1" t="s">
        <v>169</v>
      </c>
      <c r="K2" s="1" t="s">
        <v>168</v>
      </c>
      <c r="L2" s="1" t="s">
        <v>168</v>
      </c>
      <c r="M2" s="1" t="s">
        <v>170</v>
      </c>
      <c r="N2" s="1" t="s">
        <v>170</v>
      </c>
      <c r="O2" s="1" t="s">
        <v>171</v>
      </c>
      <c r="P2" s="1" t="s">
        <v>172</v>
      </c>
      <c r="Q2" s="1" t="s">
        <v>173</v>
      </c>
      <c r="R2" s="1" t="s">
        <v>174</v>
      </c>
      <c r="S2" s="1" t="s">
        <v>72</v>
      </c>
      <c r="T2" s="1" t="s">
        <v>34</v>
      </c>
      <c r="U2" s="1" t="s">
        <v>175</v>
      </c>
      <c r="V2" s="1" t="s">
        <v>176</v>
      </c>
    </row>
    <row r="3" s="1" customFormat="1" spans="1:22">
      <c r="A3" s="1" t="s">
        <v>85</v>
      </c>
      <c r="B3" s="1" t="s">
        <v>78</v>
      </c>
      <c r="C3" s="1" t="s">
        <v>177</v>
      </c>
      <c r="D3" s="1" t="s">
        <v>87</v>
      </c>
      <c r="E3" s="1" t="s">
        <v>88</v>
      </c>
      <c r="F3" s="1" t="s">
        <v>78</v>
      </c>
      <c r="G3" s="1" t="s">
        <v>79</v>
      </c>
      <c r="H3" s="1" t="s">
        <v>167</v>
      </c>
      <c r="I3" s="1" t="s">
        <v>178</v>
      </c>
      <c r="J3" s="1" t="s">
        <v>169</v>
      </c>
      <c r="K3" s="1" t="s">
        <v>178</v>
      </c>
      <c r="L3" s="1" t="s">
        <v>178</v>
      </c>
      <c r="M3" s="1" t="s">
        <v>170</v>
      </c>
      <c r="N3" s="1" t="s">
        <v>170</v>
      </c>
      <c r="O3" s="1" t="s">
        <v>171</v>
      </c>
      <c r="P3" s="1" t="s">
        <v>172</v>
      </c>
      <c r="Q3" s="1" t="s">
        <v>173</v>
      </c>
      <c r="R3" s="1" t="s">
        <v>179</v>
      </c>
      <c r="S3" s="1" t="s">
        <v>72</v>
      </c>
      <c r="T3" s="1" t="s">
        <v>34</v>
      </c>
      <c r="U3" s="1" t="s">
        <v>175</v>
      </c>
      <c r="V3" s="1" t="s">
        <v>176</v>
      </c>
    </row>
    <row r="4" s="1" customFormat="1" spans="1:22">
      <c r="A4" s="1" t="s">
        <v>117</v>
      </c>
      <c r="B4" s="1" t="s">
        <v>78</v>
      </c>
      <c r="C4" s="1" t="s">
        <v>180</v>
      </c>
      <c r="D4" s="1" t="s">
        <v>181</v>
      </c>
      <c r="E4" s="1" t="s">
        <v>118</v>
      </c>
      <c r="F4" s="1" t="s">
        <v>78</v>
      </c>
      <c r="G4" s="1" t="s">
        <v>79</v>
      </c>
      <c r="H4" s="1" t="s">
        <v>167</v>
      </c>
      <c r="I4" s="1" t="s">
        <v>182</v>
      </c>
      <c r="J4" s="1" t="s">
        <v>169</v>
      </c>
      <c r="K4" s="1" t="s">
        <v>182</v>
      </c>
      <c r="L4" s="1" t="s">
        <v>182</v>
      </c>
      <c r="M4" s="1" t="s">
        <v>170</v>
      </c>
      <c r="N4" s="1" t="s">
        <v>170</v>
      </c>
      <c r="O4" s="1" t="s">
        <v>171</v>
      </c>
      <c r="P4" s="1" t="s">
        <v>172</v>
      </c>
      <c r="Q4" s="1" t="s">
        <v>173</v>
      </c>
      <c r="R4" s="1" t="s">
        <v>183</v>
      </c>
      <c r="S4" s="1" t="s">
        <v>72</v>
      </c>
      <c r="T4" s="1" t="s">
        <v>34</v>
      </c>
      <c r="U4" s="1" t="s">
        <v>175</v>
      </c>
      <c r="V4" s="1" t="s">
        <v>176</v>
      </c>
    </row>
    <row r="5" s="1" customFormat="1" spans="1:22">
      <c r="A5" s="1" t="s">
        <v>101</v>
      </c>
      <c r="B5" s="1" t="s">
        <v>78</v>
      </c>
      <c r="C5" s="1" t="s">
        <v>184</v>
      </c>
      <c r="D5" s="1" t="s">
        <v>181</v>
      </c>
      <c r="E5" s="1" t="s">
        <v>104</v>
      </c>
      <c r="F5" s="1" t="s">
        <v>78</v>
      </c>
      <c r="G5" s="1" t="s">
        <v>79</v>
      </c>
      <c r="H5" s="1" t="s">
        <v>167</v>
      </c>
      <c r="I5" s="1" t="s">
        <v>182</v>
      </c>
      <c r="J5" s="1" t="s">
        <v>169</v>
      </c>
      <c r="K5" s="1" t="s">
        <v>182</v>
      </c>
      <c r="L5" s="1" t="s">
        <v>182</v>
      </c>
      <c r="M5" s="1" t="s">
        <v>170</v>
      </c>
      <c r="N5" s="1" t="s">
        <v>170</v>
      </c>
      <c r="O5" s="1" t="s">
        <v>171</v>
      </c>
      <c r="P5" s="1" t="s">
        <v>172</v>
      </c>
      <c r="Q5" s="1" t="s">
        <v>173</v>
      </c>
      <c r="R5" s="1" t="s">
        <v>185</v>
      </c>
      <c r="S5" s="1" t="s">
        <v>72</v>
      </c>
      <c r="T5" s="1" t="s">
        <v>34</v>
      </c>
      <c r="U5" s="1" t="s">
        <v>175</v>
      </c>
      <c r="V5" s="1" t="s">
        <v>176</v>
      </c>
    </row>
    <row r="6" s="1" customFormat="1" spans="1:22">
      <c r="A6" s="1" t="s">
        <v>109</v>
      </c>
      <c r="B6" s="1" t="s">
        <v>78</v>
      </c>
      <c r="C6" s="1" t="s">
        <v>186</v>
      </c>
      <c r="D6" s="1" t="s">
        <v>111</v>
      </c>
      <c r="E6" s="1" t="s">
        <v>112</v>
      </c>
      <c r="F6" s="1" t="s">
        <v>78</v>
      </c>
      <c r="G6" s="1" t="s">
        <v>79</v>
      </c>
      <c r="H6" s="1" t="s">
        <v>167</v>
      </c>
      <c r="I6" s="1" t="s">
        <v>187</v>
      </c>
      <c r="J6" s="1" t="s">
        <v>169</v>
      </c>
      <c r="K6" s="1" t="s">
        <v>187</v>
      </c>
      <c r="L6" s="1" t="s">
        <v>187</v>
      </c>
      <c r="M6" s="1" t="s">
        <v>170</v>
      </c>
      <c r="N6" s="1" t="s">
        <v>170</v>
      </c>
      <c r="O6" s="1" t="s">
        <v>171</v>
      </c>
      <c r="P6" s="1" t="s">
        <v>172</v>
      </c>
      <c r="Q6" s="1" t="s">
        <v>173</v>
      </c>
      <c r="R6" s="1" t="s">
        <v>188</v>
      </c>
      <c r="S6" s="1" t="s">
        <v>72</v>
      </c>
      <c r="T6" s="1" t="s">
        <v>34</v>
      </c>
      <c r="U6" s="1" t="s">
        <v>175</v>
      </c>
      <c r="V6" s="1" t="s">
        <v>176</v>
      </c>
    </row>
    <row r="7" s="1" customFormat="1" spans="1:22">
      <c r="A7" s="1" t="s">
        <v>70</v>
      </c>
      <c r="B7" s="1" t="s">
        <v>78</v>
      </c>
      <c r="C7" s="1" t="s">
        <v>189</v>
      </c>
      <c r="D7" s="1" t="s">
        <v>75</v>
      </c>
      <c r="E7" s="1" t="s">
        <v>77</v>
      </c>
      <c r="F7" s="1" t="s">
        <v>78</v>
      </c>
      <c r="G7" s="1" t="s">
        <v>79</v>
      </c>
      <c r="H7" s="1" t="s">
        <v>167</v>
      </c>
      <c r="I7" s="1" t="s">
        <v>190</v>
      </c>
      <c r="J7" s="1" t="s">
        <v>169</v>
      </c>
      <c r="K7" s="1" t="s">
        <v>190</v>
      </c>
      <c r="L7" s="1" t="s">
        <v>190</v>
      </c>
      <c r="M7" s="1" t="s">
        <v>170</v>
      </c>
      <c r="N7" s="1" t="s">
        <v>170</v>
      </c>
      <c r="O7" s="1" t="s">
        <v>171</v>
      </c>
      <c r="P7" s="1" t="s">
        <v>172</v>
      </c>
      <c r="Q7" s="1" t="s">
        <v>173</v>
      </c>
      <c r="R7" s="1" t="s">
        <v>191</v>
      </c>
      <c r="S7" s="1" t="s">
        <v>72</v>
      </c>
      <c r="T7" s="1" t="s">
        <v>34</v>
      </c>
      <c r="U7" s="1" t="s">
        <v>175</v>
      </c>
      <c r="V7" s="1" t="s">
        <v>176</v>
      </c>
    </row>
    <row r="8" s="1" customFormat="1" spans="1:22">
      <c r="A8" s="1" t="s">
        <v>93</v>
      </c>
      <c r="B8" s="1" t="s">
        <v>78</v>
      </c>
      <c r="C8" s="1" t="s">
        <v>192</v>
      </c>
      <c r="D8" s="1" t="s">
        <v>95</v>
      </c>
      <c r="E8" s="1" t="s">
        <v>96</v>
      </c>
      <c r="F8" s="1" t="s">
        <v>78</v>
      </c>
      <c r="G8" s="1" t="s">
        <v>79</v>
      </c>
      <c r="H8" s="1" t="s">
        <v>167</v>
      </c>
      <c r="I8" s="1" t="s">
        <v>193</v>
      </c>
      <c r="J8" s="1" t="s">
        <v>169</v>
      </c>
      <c r="K8" s="1" t="s">
        <v>193</v>
      </c>
      <c r="L8" s="1" t="s">
        <v>193</v>
      </c>
      <c r="M8" s="1" t="s">
        <v>170</v>
      </c>
      <c r="N8" s="1" t="s">
        <v>170</v>
      </c>
      <c r="O8" s="1" t="s">
        <v>171</v>
      </c>
      <c r="P8" s="1" t="s">
        <v>172</v>
      </c>
      <c r="Q8" s="1" t="s">
        <v>173</v>
      </c>
      <c r="R8" s="1" t="s">
        <v>194</v>
      </c>
      <c r="S8" s="1" t="s">
        <v>72</v>
      </c>
      <c r="T8" s="1" t="s">
        <v>34</v>
      </c>
      <c r="U8" s="1" t="s">
        <v>175</v>
      </c>
      <c r="V8" s="1" t="s">
        <v>176</v>
      </c>
    </row>
    <row r="9" s="1" customFormat="1" spans="1:22">
      <c r="A9" s="1" t="s">
        <v>119</v>
      </c>
      <c r="B9" s="1" t="s">
        <v>78</v>
      </c>
      <c r="C9" s="1" t="s">
        <v>195</v>
      </c>
      <c r="D9" s="1" t="s">
        <v>121</v>
      </c>
      <c r="E9" s="1" t="s">
        <v>122</v>
      </c>
      <c r="F9" s="1" t="s">
        <v>78</v>
      </c>
      <c r="G9" s="1" t="s">
        <v>79</v>
      </c>
      <c r="H9" s="1" t="s">
        <v>167</v>
      </c>
      <c r="I9" s="1" t="s">
        <v>196</v>
      </c>
      <c r="J9" s="1" t="s">
        <v>169</v>
      </c>
      <c r="K9" s="1" t="s">
        <v>196</v>
      </c>
      <c r="L9" s="1" t="s">
        <v>196</v>
      </c>
      <c r="M9" s="1" t="s">
        <v>170</v>
      </c>
      <c r="N9" s="1" t="s">
        <v>170</v>
      </c>
      <c r="O9" s="1" t="s">
        <v>171</v>
      </c>
      <c r="P9" s="1" t="s">
        <v>172</v>
      </c>
      <c r="Q9" s="1" t="s">
        <v>173</v>
      </c>
      <c r="R9" s="1" t="s">
        <v>197</v>
      </c>
      <c r="S9" s="1" t="s">
        <v>72</v>
      </c>
      <c r="T9" s="1" t="s">
        <v>34</v>
      </c>
      <c r="U9" s="1" t="s">
        <v>175</v>
      </c>
      <c r="V9" s="1" t="s">
        <v>176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2023-05-10T02:09:52Z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F6F99359C45F4D6D8ABE204A9D1F28AB_12</vt:lpwstr>
  </property>
</Properties>
</file>