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<sst xmlns="http://schemas.openxmlformats.org/spreadsheetml/2006/main" count="88" uniqueCount="77">
  <si>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</si>
  <si>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</si>
  <si>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</si>
  <si>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</si>
  <si>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</si>
  <si>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</si>
  <si>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</si>
  <si>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</si>
  <si>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</si>
  <si>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</si>
  <si>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</si>
  <si>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</si>
  <si>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</si>
  <si>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</si>
  <si>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</si>
  <si>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</si>
  <si>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</si>
  <si>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</si>
  <si>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</si>
  <si>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</si>
  <si>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</si>
  <si>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</si>
  <si>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</si>
  <si>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</si>
  <si>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</si>
  <si>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999223658038259	</t>
  </si>
  <si>
    <t>Ctrip</t>
  </si>
  <si>
    <t>正常</t>
  </si>
  <si>
    <t>[九江]全季酒店(九江火车站广场店)(93874332)</t>
  </si>
  <si>
    <t>大床房&lt;至多8间&gt;&lt;2人入住&gt;</t>
  </si>
  <si>
    <t>CNY</t>
  </si>
  <si>
    <t>王腾</t>
  </si>
  <si>
    <t>CA13744230510CNY</t>
  </si>
  <si>
    <t>未提现</t>
  </si>
  <si>
    <t>携程开票</t>
  </si>
  <si>
    <t xml:space="preserve">3229795	</t>
  </si>
  <si>
    <t xml:space="preserve">R9004311114226459001	</t>
  </si>
  <si>
    <t>，</t>
  </si>
  <si>
    <t xml:space="preserve"> 231 CNY</t>
  </si>
  <si>
    <t>A230510091238481</t>
  </si>
  <si>
    <t>总计：231元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</si>
  <si>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</si>
  <si>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</si>
  <si>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</si>
  <si>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</si>
  <si>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</si>
  <si>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</si>
  <si>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</si>
  <si>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</si>
  <si>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</si>
  <si>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</si>
  <si>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</si>
  <si>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</si>
  <si>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</si>
  <si>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</si>
  <si>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</si>
  <si>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</si>
  <si>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</si>
  <si>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</si>
  <si>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</si>
  <si>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</si>
  <si>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3229795</t>
  </si>
  <si>
    <t>全季酒店(九江火车站广场店)</t>
  </si>
  <si>
    <t>2023-04-24</t>
  </si>
  <si>
    <t>2023-04-25</t>
  </si>
  <si>
    <t>退房日月结</t>
  </si>
  <si>
    <t>231.00</t>
  </si>
  <si>
    <t>RMB</t>
  </si>
  <si>
    <t>0</t>
  </si>
  <si>
    <t>0.00</t>
  </si>
  <si>
    <t>携程汇登国内直连</t>
  </si>
  <si>
    <t>01.011264</t>
  </si>
  <si>
    <t>2023-04-15 01:34:21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</si>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</sst>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45040</v>
      </c>
      <c r="G2" s="6">
        <v>45041</v>
      </c>
      <c r="H2" s="4">
        <v>1</v>
      </c>
      <c r="I2" s="4">
        <v>1</v>
      </c>
      <c r="J2" s="4">
        <v>1</v>
      </c>
      <c r="K2" s="4" t="s">
        <v>30</v>
      </c>
      <c r="L2" s="4">
        <v>231</v>
      </c>
      <c r="M2" s="4">
        <v>231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45056</v>
      </c>
      <c r="T2" s="4" t="s">
        <v>34</v>
      </c>
      <c r="U2" s="4">
        <v>231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999223658038259</v>
      </c>
      <c r="B2" s="6">
        <v>45040</v>
      </c>
      <c r="C2" s="6">
        <v>45041</v>
      </c>
      <c r="D2" s="4">
        <v>231</v>
      </c>
      <c r="E2" s="4" t="str">
        <f>VLOOKUP(A2,HOP!A:L,12,0)</f>
        <v>231.00</v>
      </c>
      <c r="F2" s="4" t="str">
        <f>VLOOKUP(A2,HOP!A:C,3,0)</f>
        <v>3229795</v>
      </c>
      <c r="G2" s="4">
        <f>D2-E2</f>
        <v>0</v>
      </c>
      <c r="H2" s="4" t="str">
        <f>$H$1&amp;F2</f>
        <v>，3229795</v>
      </c>
      <c r="I2" s="4" t="str">
        <f>VLOOKUP(A2,HOP!A:U,21,0)</f>
        <v>直连</v>
      </c>
    </row>
    <row r="4" spans="4:4">
      <c r="D4" s="4">
        <f>SUM(D2:D3)</f>
        <v>231</v>
      </c>
    </row>
    <row r="6" spans="4:4">
      <c r="D6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999223658038259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2023-05-10T01:09:00Z</dcterms:created>
  <dcterms:modified xsi:type="dcterms:W3CDTF">2023-05-10T01:15:10Z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3CAD0A9DE1DB49E38238508F6AAE62D3_12</vt:lpwstr>
  </property>
  <property fmtid="{D5CDD505-2E9C-101B-9397-08002B2CF9AE}" pid="3" name="KSOProductBuildVer">
    <vt:lpwstr>2052-11.1.0.14036</vt:lpwstr>
  </property>
</Properties>
</file>