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</definedName>
  </definedNames>
  <calcPr calcId="144525"/>
</workbook>
</file>

<file path=xl/sharedStrings.xml><?xml version="1.0" encoding="utf-8"?>
<sst xmlns="http://schemas.openxmlformats.org/spreadsheetml/2006/main" count="255" uniqueCount="147">
  <si>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</si>
  <si>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</si>
  <si>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</si>
  <si>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</si>
  <si>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</si>
  <si>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</si>
  <si>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</si>
  <si>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</si>
  <si>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</si>
  <si>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</si>
  <si>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</si>
  <si>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</si>
  <si>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</si>
  <si>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</si>
  <si>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</si>
  <si>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</si>
  <si>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</si>
  <si>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</si>
  <si>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</si>
  <si>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</si>
  <si>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</si>
  <si>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</si>
  <si>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</si>
  <si>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</si>
  <si>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</si>
  <si>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999222965946211	</t>
  </si>
  <si>
    <t>Ctrip</t>
  </si>
  <si>
    <t>正常</t>
  </si>
  <si>
    <t>[乔治市]槟城温宝利酒店 (槟城对抗新冠肺炎认证)(The Wembley – A St Giles Hotel, Penang)(38767549)</t>
  </si>
  <si>
    <t>高级双床房&lt;2人入住&gt;&lt;不退款&gt;</t>
  </si>
  <si>
    <t>USD</t>
  </si>
  <si>
    <t>Ali Abul Hassan/Ahmad Khalil</t>
  </si>
  <si>
    <t>CA5326230510USD</t>
  </si>
  <si>
    <t>未提现</t>
  </si>
  <si>
    <t>携程开票</t>
  </si>
  <si>
    <t xml:space="preserve">3075236	</t>
  </si>
  <si>
    <t xml:space="preserve">698009/10	</t>
  </si>
  <si>
    <t xml:space="preserve">999223485105442	</t>
  </si>
  <si>
    <t>[乔治市]槟城长荣桂冠酒店 (槟城对抗新冠肺炎认证)(Evergreen Laurel Hotel Penang (PenangFightCovid-19 Certified))(37199115)</t>
  </si>
  <si>
    <t>城景高级房&lt;2人入住&gt;&lt;不退款&gt;</t>
  </si>
  <si>
    <t>LO/KWOK KWONG</t>
  </si>
  <si>
    <t xml:space="preserve">3197433	</t>
  </si>
  <si>
    <t xml:space="preserve">	</t>
  </si>
  <si>
    <t xml:space="preserve">999223558057815	</t>
  </si>
  <si>
    <t>[华欣]华欣马拉喀什度假村及水疗中心(Marrakesh Hua Hin Resort &amp; Spa)(37201328)</t>
  </si>
  <si>
    <t>精致套房&lt;1&gt;&lt;2人入住&gt;&lt;不退款&gt;</t>
  </si>
  <si>
    <t>Ousamrant/Patsaporn,Ousamrant/Patsaporn</t>
  </si>
  <si>
    <t xml:space="preserve">3210208	</t>
  </si>
  <si>
    <t xml:space="preserve">-1489741485	</t>
  </si>
  <si>
    <t xml:space="preserve">999223985630002	</t>
  </si>
  <si>
    <t>[新山]希思尔新山酒店(Thistle Johor Bahru)(37210191)</t>
  </si>
  <si>
    <t>海景豪华特大床房&lt;2人入住&gt;&lt;不退款&gt;</t>
  </si>
  <si>
    <t>KHAIRUL AKMAL/NURSHAFIQAH</t>
  </si>
  <si>
    <t xml:space="preserve">3321080	</t>
  </si>
  <si>
    <t xml:space="preserve">588197	</t>
  </si>
  <si>
    <t xml:space="preserve">999224005670136	</t>
  </si>
  <si>
    <t>[普吉岛]普吉岛巴东海滩中央智选假日酒店 - IHG 旗下酒店(Holiday Inn Express Phuket Patong Beach Central, an IHG Hotel)(40721396)</t>
  </si>
  <si>
    <t>标准房&lt;1&gt;&lt;2人入住&gt;&lt;不退款&gt;</t>
  </si>
  <si>
    <t>BAI/ZHENGJIAN,YANG/YIYUN</t>
  </si>
  <si>
    <t xml:space="preserve">3327094	</t>
  </si>
  <si>
    <t xml:space="preserve">47235525	</t>
  </si>
  <si>
    <t xml:space="preserve">999224011767746	</t>
  </si>
  <si>
    <t>[马卡蒂]新世界马卡蒂酒店(New World Makati Hotel)(37221886)</t>
  </si>
  <si>
    <t>高级特大床房&lt;2人入住&gt;&lt;不退款&gt;</t>
  </si>
  <si>
    <t>ALSHOSHAN/KHALED NASSER</t>
  </si>
  <si>
    <t xml:space="preserve">3328875	</t>
  </si>
  <si>
    <t xml:space="preserve">7370072	</t>
  </si>
  <si>
    <t>,</t>
  </si>
  <si>
    <t>USD 1306</t>
  </si>
  <si>
    <t>A230510091654911</t>
  </si>
  <si>
    <t>A230510091901911</t>
  </si>
  <si>
    <t>USD / HKD 当前参考汇率: 7.83614</t>
  </si>
  <si>
    <t>总计：1306 USD/
10234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</si>
  <si>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</si>
  <si>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</si>
  <si>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</si>
  <si>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</si>
  <si>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</si>
  <si>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</si>
  <si>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</si>
  <si>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</si>
  <si>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</si>
  <si>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</si>
  <si>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</si>
  <si>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</si>
  <si>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</si>
  <si>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</si>
  <si>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</si>
  <si>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</si>
  <si>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</si>
  <si>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</si>
  <si>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</si>
  <si>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2023-05-03</t>
  </si>
  <si>
    <t>3321080</t>
  </si>
  <si>
    <t>希思尔新山酒店</t>
  </si>
  <si>
    <t>KHAIRUL AKMAL NURSHAFIQAH</t>
  </si>
  <si>
    <t>2023-05-06</t>
  </si>
  <si>
    <t>2023-05-07</t>
  </si>
  <si>
    <t>退房日周结</t>
  </si>
  <si>
    <t>396.14</t>
  </si>
  <si>
    <t>57.00</t>
  </si>
  <si>
    <t>0</t>
  </si>
  <si>
    <t>0.00</t>
  </si>
  <si>
    <t>携程盛景国际直连</t>
  </si>
  <si>
    <t>01.010677</t>
  </si>
  <si>
    <t>2023-05-04 13:17:02</t>
  </si>
  <si>
    <t>否</t>
  </si>
  <si>
    <t>汇智国际旅游发展有限公司</t>
  </si>
  <si>
    <t>直采</t>
  </si>
  <si>
    <t>马来西亚</t>
  </si>
  <si>
    <t>2023-04-09</t>
  </si>
  <si>
    <t>3210208</t>
  </si>
  <si>
    <t>华欣马拉喀什度假村及水疗中心</t>
  </si>
  <si>
    <t>Ousamrant Patsaporn,Ousamrant Patsaporn</t>
  </si>
  <si>
    <t>964.49</t>
  </si>
  <si>
    <t>140.00</t>
  </si>
  <si>
    <t>2023-04-09 01:52:13</t>
  </si>
  <si>
    <t>直连</t>
  </si>
  <si>
    <t>泰国</t>
  </si>
  <si>
    <t>2023-04-04</t>
  </si>
  <si>
    <t>3197433</t>
  </si>
  <si>
    <t>槟城长荣桂冠酒店</t>
  </si>
  <si>
    <t>LO KWOK KWONG</t>
  </si>
  <si>
    <t>3586.08</t>
  </si>
  <si>
    <t>520.00</t>
  </si>
  <si>
    <t>2023-04-04 15:23:13</t>
  </si>
  <si>
    <t>2023-02-28</t>
  </si>
  <si>
    <t>3075236</t>
  </si>
  <si>
    <t>槟城温宝利酒店 (槟城对抗新冠肺炎认证)</t>
  </si>
  <si>
    <t>Ali Abul Hassan Ahmad Khalil</t>
  </si>
  <si>
    <t>2023-05-05</t>
  </si>
  <si>
    <t>2088.39</t>
  </si>
  <si>
    <t>300.00</t>
  </si>
  <si>
    <t>2023-03-01 16:41:50</t>
  </si>
  <si>
    <t>3327094</t>
  </si>
  <si>
    <t>普吉岛芭东海滩中央智选假日酒店  (SHA Extra Plus)</t>
  </si>
  <si>
    <t>BAI ZHENGJIAN,YANG YIYUN</t>
  </si>
  <si>
    <t>1081.91</t>
  </si>
  <si>
    <t>156.00</t>
  </si>
  <si>
    <t>2023-05-05 00:46:04</t>
  </si>
  <si>
    <t>3328875</t>
  </si>
  <si>
    <t>马尼拉新世界酒店</t>
  </si>
  <si>
    <t>ALSHOSHAN KHALED NASSER</t>
  </si>
  <si>
    <t>921.72</t>
  </si>
  <si>
    <t>133.00</t>
  </si>
  <si>
    <t>2023-05-06 08:06:27</t>
  </si>
  <si>
    <t>菲律宾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</si>
</sst>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13</xdr:col>
      <xdr:colOff>647700</xdr:colOff>
      <xdr:row>42</xdr:row>
      <xdr:rowOff>167640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77440"/>
          <a:ext cx="9883140" cy="4739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10" defaultRowHeight="14.4" outlineLevelRow="6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45051</v>
      </c>
      <c r="G2" s="6">
        <v>45053</v>
      </c>
      <c r="H2" s="4">
        <v>2</v>
      </c>
      <c r="I2" s="4">
        <v>2</v>
      </c>
      <c r="J2" s="4">
        <v>4</v>
      </c>
      <c r="K2" s="4" t="s">
        <v>30</v>
      </c>
      <c r="L2" s="4">
        <v>300</v>
      </c>
      <c r="M2" s="4">
        <v>300</v>
      </c>
      <c r="N2" s="4" t="s">
        <v>31</v>
      </c>
      <c r="O2" s="4" t="s">
        <v>32</v>
      </c>
      <c r="P2" s="4" t="s">
        <v>33</v>
      </c>
      <c r="Q2" s="4">
        <v>0</v>
      </c>
      <c r="R2" s="7">
        <v>44985</v>
      </c>
      <c r="S2" s="6">
        <v>45056</v>
      </c>
      <c r="T2" s="4" t="s">
        <v>34</v>
      </c>
      <c r="U2" s="4">
        <v>300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45049</v>
      </c>
      <c r="G3" s="6">
        <v>45053</v>
      </c>
      <c r="H3" s="4">
        <v>2</v>
      </c>
      <c r="I3" s="4">
        <v>4</v>
      </c>
      <c r="J3" s="4">
        <v>8</v>
      </c>
      <c r="K3" s="4" t="s">
        <v>30</v>
      </c>
      <c r="L3" s="4">
        <v>520</v>
      </c>
      <c r="M3" s="4">
        <v>520</v>
      </c>
      <c r="N3" s="4" t="s">
        <v>40</v>
      </c>
      <c r="O3" s="4" t="s">
        <v>32</v>
      </c>
      <c r="P3" s="4" t="s">
        <v>33</v>
      </c>
      <c r="Q3" s="4">
        <v>0</v>
      </c>
      <c r="R3" s="7">
        <v>45020</v>
      </c>
      <c r="S3" s="6">
        <v>45056</v>
      </c>
      <c r="T3" s="4" t="s">
        <v>34</v>
      </c>
      <c r="U3" s="4">
        <v>520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45052</v>
      </c>
      <c r="G4" s="6">
        <v>45053</v>
      </c>
      <c r="H4" s="4">
        <v>1</v>
      </c>
      <c r="I4" s="4">
        <v>1</v>
      </c>
      <c r="J4" s="4">
        <v>1</v>
      </c>
      <c r="K4" s="4" t="s">
        <v>30</v>
      </c>
      <c r="L4" s="4">
        <v>140</v>
      </c>
      <c r="M4" s="4">
        <v>140</v>
      </c>
      <c r="N4" s="4" t="s">
        <v>46</v>
      </c>
      <c r="O4" s="4" t="s">
        <v>32</v>
      </c>
      <c r="P4" s="4" t="s">
        <v>33</v>
      </c>
      <c r="Q4" s="4">
        <v>0</v>
      </c>
      <c r="R4" s="7">
        <v>45025</v>
      </c>
      <c r="S4" s="6">
        <v>45056</v>
      </c>
      <c r="T4" s="4" t="s">
        <v>34</v>
      </c>
      <c r="U4" s="4">
        <v>140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45052</v>
      </c>
      <c r="G5" s="6">
        <v>45053</v>
      </c>
      <c r="H5" s="4">
        <v>1</v>
      </c>
      <c r="I5" s="4">
        <v>1</v>
      </c>
      <c r="J5" s="4">
        <v>1</v>
      </c>
      <c r="K5" s="4" t="s">
        <v>30</v>
      </c>
      <c r="L5" s="4">
        <v>57</v>
      </c>
      <c r="M5" s="4">
        <v>57</v>
      </c>
      <c r="N5" s="4" t="s">
        <v>52</v>
      </c>
      <c r="O5" s="4" t="s">
        <v>32</v>
      </c>
      <c r="P5" s="4" t="s">
        <v>33</v>
      </c>
      <c r="Q5" s="4">
        <v>0</v>
      </c>
      <c r="R5" s="7">
        <v>45049</v>
      </c>
      <c r="S5" s="6">
        <v>45056</v>
      </c>
      <c r="T5" s="4" t="s">
        <v>34</v>
      </c>
      <c r="U5" s="4">
        <v>57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45051</v>
      </c>
      <c r="G6" s="6">
        <v>45053</v>
      </c>
      <c r="H6" s="4">
        <v>1</v>
      </c>
      <c r="I6" s="4">
        <v>2</v>
      </c>
      <c r="J6" s="4">
        <v>2</v>
      </c>
      <c r="K6" s="4" t="s">
        <v>30</v>
      </c>
      <c r="L6" s="4">
        <v>156</v>
      </c>
      <c r="M6" s="4">
        <v>156</v>
      </c>
      <c r="N6" s="4" t="s">
        <v>58</v>
      </c>
      <c r="O6" s="4" t="s">
        <v>32</v>
      </c>
      <c r="P6" s="4" t="s">
        <v>33</v>
      </c>
      <c r="Q6" s="4">
        <v>0</v>
      </c>
      <c r="R6" s="7">
        <v>45051</v>
      </c>
      <c r="S6" s="6">
        <v>45056</v>
      </c>
      <c r="T6" s="4" t="s">
        <v>34</v>
      </c>
      <c r="U6" s="4">
        <v>156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45052</v>
      </c>
      <c r="G7" s="6">
        <v>45053</v>
      </c>
      <c r="H7" s="4">
        <v>1</v>
      </c>
      <c r="I7" s="4">
        <v>1</v>
      </c>
      <c r="J7" s="4">
        <v>1</v>
      </c>
      <c r="K7" s="4" t="s">
        <v>30</v>
      </c>
      <c r="L7" s="4">
        <v>133</v>
      </c>
      <c r="M7" s="4">
        <v>133</v>
      </c>
      <c r="N7" s="4" t="s">
        <v>64</v>
      </c>
      <c r="O7" s="4" t="s">
        <v>32</v>
      </c>
      <c r="P7" s="4" t="s">
        <v>33</v>
      </c>
      <c r="Q7" s="4">
        <v>0</v>
      </c>
      <c r="R7" s="7">
        <v>45051</v>
      </c>
      <c r="S7" s="6">
        <v>45056</v>
      </c>
      <c r="T7" s="4" t="s">
        <v>34</v>
      </c>
      <c r="U7" s="4">
        <v>133</v>
      </c>
      <c r="V7" s="4">
        <v>0</v>
      </c>
      <c r="W7" s="4">
        <v>0</v>
      </c>
      <c r="X7" s="4" t="s">
        <v>65</v>
      </c>
      <c r="Y7" s="4" t="s">
        <v>66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D15" sqref="D15"/>
    </sheetView>
  </sheetViews>
  <sheetFormatPr defaultColWidth="10" defaultRowHeight="14.4"/>
  <cols>
    <col min="1" max="1" width="12.8888888888889" style="4"/>
    <col min="2" max="2" width="10" style="4"/>
    <col min="3" max="3" width="11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hidden="1" spans="1:9">
      <c r="A2" s="5">
        <v>999222965946211</v>
      </c>
      <c r="B2" s="6">
        <v>45051</v>
      </c>
      <c r="C2" s="6">
        <v>45053</v>
      </c>
      <c r="D2" s="4">
        <v>300</v>
      </c>
      <c r="E2" s="4" t="str">
        <f>VLOOKUP(A2,HOP!A:L,12,0)</f>
        <v>300.00</v>
      </c>
      <c r="F2" s="4" t="str">
        <f>VLOOKUP(A2,HOP!A:C,3,0)</f>
        <v>3075236</v>
      </c>
      <c r="G2" s="4">
        <f>D2-E2</f>
        <v>0</v>
      </c>
      <c r="H2" s="4" t="str">
        <f>$H$1&amp;F2</f>
        <v>,3075236</v>
      </c>
      <c r="I2" s="4" t="str">
        <f>VLOOKUP(A2,HOP!A:U,21,0)</f>
        <v>直采</v>
      </c>
    </row>
    <row r="3" s="4" customFormat="1" hidden="1" spans="1:9">
      <c r="A3" s="5">
        <v>999223485105442</v>
      </c>
      <c r="B3" s="6">
        <v>45049</v>
      </c>
      <c r="C3" s="6">
        <v>45053</v>
      </c>
      <c r="D3" s="4">
        <v>520</v>
      </c>
      <c r="E3" s="4" t="str">
        <f>VLOOKUP(A3,HOP!A:L,12,0)</f>
        <v>520.00</v>
      </c>
      <c r="F3" s="4" t="str">
        <f>VLOOKUP(A3,HOP!A:C,3,0)</f>
        <v>3197433</v>
      </c>
      <c r="G3" s="4">
        <f>D3-E3</f>
        <v>0</v>
      </c>
      <c r="H3" s="4" t="str">
        <f>$H$1&amp;F3</f>
        <v>,3197433</v>
      </c>
      <c r="I3" s="4" t="str">
        <f>VLOOKUP(A3,HOP!A:U,21,0)</f>
        <v>直采</v>
      </c>
    </row>
    <row r="4" s="4" customFormat="1" spans="1:9">
      <c r="A4" s="5">
        <v>999223558057815</v>
      </c>
      <c r="B4" s="6">
        <v>45052</v>
      </c>
      <c r="C4" s="6">
        <v>45053</v>
      </c>
      <c r="D4" s="4">
        <v>140</v>
      </c>
      <c r="E4" s="4" t="str">
        <f>VLOOKUP(A4,HOP!A:L,12,0)</f>
        <v>140.00</v>
      </c>
      <c r="F4" s="4" t="str">
        <f>VLOOKUP(A4,HOP!A:C,3,0)</f>
        <v>3210208</v>
      </c>
      <c r="G4" s="4">
        <f>D4-E4</f>
        <v>0</v>
      </c>
      <c r="H4" s="4" t="str">
        <f>$H$1&amp;F4</f>
        <v>,3210208</v>
      </c>
      <c r="I4" s="4" t="str">
        <f>VLOOKUP(A4,HOP!A:U,21,0)</f>
        <v>直连</v>
      </c>
    </row>
    <row r="5" s="4" customFormat="1" hidden="1" spans="1:9">
      <c r="A5" s="5">
        <v>999223985630002</v>
      </c>
      <c r="B5" s="6">
        <v>45052</v>
      </c>
      <c r="C5" s="6">
        <v>45053</v>
      </c>
      <c r="D5" s="4">
        <v>57</v>
      </c>
      <c r="E5" s="4" t="str">
        <f>VLOOKUP(A5,HOP!A:L,12,0)</f>
        <v>57.00</v>
      </c>
      <c r="F5" s="4" t="str">
        <f>VLOOKUP(A5,HOP!A:C,3,0)</f>
        <v>3321080</v>
      </c>
      <c r="G5" s="4">
        <f>D5-E5</f>
        <v>0</v>
      </c>
      <c r="H5" s="4" t="str">
        <f>$H$1&amp;F5</f>
        <v>,3321080</v>
      </c>
      <c r="I5" s="4" t="str">
        <f>VLOOKUP(A5,HOP!A:U,21,0)</f>
        <v>直采</v>
      </c>
    </row>
    <row r="6" s="4" customFormat="1" spans="1:9">
      <c r="A6" s="5">
        <v>999224005670136</v>
      </c>
      <c r="B6" s="6">
        <v>45051</v>
      </c>
      <c r="C6" s="6">
        <v>45053</v>
      </c>
      <c r="D6" s="4">
        <v>156</v>
      </c>
      <c r="E6" s="4" t="str">
        <f>VLOOKUP(A6,HOP!A:L,12,0)</f>
        <v>156.00</v>
      </c>
      <c r="F6" s="4" t="str">
        <f>VLOOKUP(A6,HOP!A:C,3,0)</f>
        <v>3327094</v>
      </c>
      <c r="G6" s="4">
        <f>D6-E6</f>
        <v>0</v>
      </c>
      <c r="H6" s="4" t="str">
        <f>$H$1&amp;F6</f>
        <v>,3327094</v>
      </c>
      <c r="I6" s="4" t="str">
        <f>VLOOKUP(A6,HOP!A:U,21,0)</f>
        <v>直连</v>
      </c>
    </row>
    <row r="7" s="4" customFormat="1" hidden="1" spans="1:9">
      <c r="A7" s="5">
        <v>999224011767746</v>
      </c>
      <c r="B7" s="6">
        <v>45052</v>
      </c>
      <c r="C7" s="6">
        <v>45053</v>
      </c>
      <c r="D7" s="4">
        <v>133</v>
      </c>
      <c r="E7" s="4" t="str">
        <f>VLOOKUP(A7,HOP!A:L,12,0)</f>
        <v>133.00</v>
      </c>
      <c r="F7" s="4" t="str">
        <f>VLOOKUP(A7,HOP!A:C,3,0)</f>
        <v>3328875</v>
      </c>
      <c r="G7" s="4">
        <f>D7-E7</f>
        <v>0</v>
      </c>
      <c r="H7" s="4" t="str">
        <f>$H$1&amp;F7</f>
        <v>,3328875</v>
      </c>
      <c r="I7" s="4" t="str">
        <f>VLOOKUP(A7,HOP!A:U,21,0)</f>
        <v>直采</v>
      </c>
    </row>
    <row r="9" spans="4:4">
      <c r="D9" s="4">
        <f>SUM(D2:D8)</f>
        <v>1306</v>
      </c>
    </row>
    <row r="10" spans="4:4">
      <c r="D10" s="4" t="s">
        <v>68</v>
      </c>
    </row>
    <row r="12" spans="1:3">
      <c r="A12" s="4" t="s">
        <v>69</v>
      </c>
      <c r="B12" s="4">
        <v>1010</v>
      </c>
      <c r="C12" s="4">
        <v>7914.5</v>
      </c>
    </row>
    <row r="13" spans="1:3">
      <c r="A13" s="4" t="s">
        <v>70</v>
      </c>
      <c r="B13" s="4">
        <v>296</v>
      </c>
      <c r="C13" s="4">
        <v>2319.5</v>
      </c>
    </row>
    <row r="14" spans="1:3">
      <c r="A14" s="4" t="s">
        <v>71</v>
      </c>
      <c r="B14" s="4">
        <f>SUBTOTAL(9,B12:B13)</f>
        <v>1306</v>
      </c>
      <c r="C14" s="4">
        <f>SUBTOTAL(9,C12:C13)</f>
        <v>10234</v>
      </c>
    </row>
    <row r="15" spans="1:1">
      <c r="A15" s="4" t="s">
        <v>72</v>
      </c>
    </row>
  </sheetData>
  <autoFilter ref="A1:X7">
    <filterColumn colId="8">
      <filters>
        <filter val="直连"/>
      </filters>
    </filterColumn>
    <extLst/>
  </autoFilter>
  <conditionalFormatting sqref="A1:A15 A17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E17" sqref="E17"/>
    </sheetView>
  </sheetViews>
  <sheetFormatPr defaultColWidth="8.88888888888889" defaultRowHeight="13.2" outlineLevelRow="6"/>
  <cols>
    <col min="1" max="1" width="12.8888888888889" style="1"/>
    <col min="2" max="16383" width="8.88888888888889" style="1"/>
  </cols>
  <sheetData>
    <row r="1" s="1" customFormat="1" spans="1:22">
      <c r="A1" s="2" t="s">
        <v>73</v>
      </c>
      <c r="B1" s="2" t="s">
        <v>74</v>
      </c>
      <c r="C1" s="2" t="s">
        <v>75</v>
      </c>
      <c r="D1" s="2" t="s">
        <v>76</v>
      </c>
      <c r="E1" s="2" t="s">
        <v>13</v>
      </c>
      <c r="F1" s="2" t="s">
        <v>5</v>
      </c>
      <c r="G1" s="2" t="s">
        <v>6</v>
      </c>
      <c r="H1" s="2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84</v>
      </c>
      <c r="P1" s="2" t="s">
        <v>85</v>
      </c>
      <c r="Q1" s="2" t="s">
        <v>86</v>
      </c>
      <c r="R1" s="2" t="s">
        <v>87</v>
      </c>
      <c r="S1" s="2" t="s">
        <v>88</v>
      </c>
      <c r="T1" s="2" t="s">
        <v>89</v>
      </c>
      <c r="U1" s="2" t="s">
        <v>90</v>
      </c>
      <c r="V1" s="2" t="s">
        <v>91</v>
      </c>
    </row>
    <row r="2" s="1" customFormat="1" spans="1:22">
      <c r="A2" s="3">
        <v>999223985630002</v>
      </c>
      <c r="B2" s="1" t="s">
        <v>92</v>
      </c>
      <c r="C2" s="1" t="s">
        <v>93</v>
      </c>
      <c r="D2" s="1" t="s">
        <v>94</v>
      </c>
      <c r="E2" s="1" t="s">
        <v>95</v>
      </c>
      <c r="F2" s="1" t="s">
        <v>96</v>
      </c>
      <c r="G2" s="1" t="s">
        <v>97</v>
      </c>
      <c r="H2" s="1" t="s">
        <v>98</v>
      </c>
      <c r="I2" s="1" t="s">
        <v>99</v>
      </c>
      <c r="J2" s="1" t="s">
        <v>30</v>
      </c>
      <c r="K2" s="1" t="s">
        <v>100</v>
      </c>
      <c r="L2" s="1" t="s">
        <v>100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 t="s">
        <v>108</v>
      </c>
      <c r="V2" s="1" t="s">
        <v>109</v>
      </c>
    </row>
    <row r="3" s="1" customFormat="1" spans="1:22">
      <c r="A3" s="3">
        <v>999223558057815</v>
      </c>
      <c r="B3" s="1" t="s">
        <v>110</v>
      </c>
      <c r="C3" s="1" t="s">
        <v>111</v>
      </c>
      <c r="D3" s="1" t="s">
        <v>112</v>
      </c>
      <c r="E3" s="1" t="s">
        <v>113</v>
      </c>
      <c r="F3" s="1" t="s">
        <v>96</v>
      </c>
      <c r="G3" s="1" t="s">
        <v>97</v>
      </c>
      <c r="H3" s="1" t="s">
        <v>98</v>
      </c>
      <c r="I3" s="1" t="s">
        <v>114</v>
      </c>
      <c r="J3" s="1" t="s">
        <v>30</v>
      </c>
      <c r="K3" s="1" t="s">
        <v>115</v>
      </c>
      <c r="L3" s="1" t="s">
        <v>115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116</v>
      </c>
      <c r="S3" s="1" t="s">
        <v>106</v>
      </c>
      <c r="T3" s="1" t="s">
        <v>107</v>
      </c>
      <c r="U3" s="1" t="s">
        <v>117</v>
      </c>
      <c r="V3" s="1" t="s">
        <v>118</v>
      </c>
    </row>
    <row r="4" s="1" customFormat="1" spans="1:22">
      <c r="A4" s="3">
        <v>999223485105442</v>
      </c>
      <c r="B4" s="1" t="s">
        <v>119</v>
      </c>
      <c r="C4" s="1" t="s">
        <v>120</v>
      </c>
      <c r="D4" s="1" t="s">
        <v>121</v>
      </c>
      <c r="E4" s="1" t="s">
        <v>122</v>
      </c>
      <c r="F4" s="1" t="s">
        <v>92</v>
      </c>
      <c r="G4" s="1" t="s">
        <v>97</v>
      </c>
      <c r="H4" s="1" t="s">
        <v>98</v>
      </c>
      <c r="I4" s="1" t="s">
        <v>123</v>
      </c>
      <c r="J4" s="1" t="s">
        <v>30</v>
      </c>
      <c r="K4" s="1" t="s">
        <v>124</v>
      </c>
      <c r="L4" s="1" t="s">
        <v>124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104</v>
      </c>
      <c r="R4" s="1" t="s">
        <v>125</v>
      </c>
      <c r="S4" s="1" t="s">
        <v>106</v>
      </c>
      <c r="T4" s="1" t="s">
        <v>107</v>
      </c>
      <c r="U4" s="1" t="s">
        <v>108</v>
      </c>
      <c r="V4" s="1" t="s">
        <v>109</v>
      </c>
    </row>
    <row r="5" s="1" customFormat="1" spans="1:22">
      <c r="A5" s="3">
        <v>999222965946211</v>
      </c>
      <c r="B5" s="1" t="s">
        <v>126</v>
      </c>
      <c r="C5" s="1" t="s">
        <v>127</v>
      </c>
      <c r="D5" s="1" t="s">
        <v>128</v>
      </c>
      <c r="E5" s="1" t="s">
        <v>129</v>
      </c>
      <c r="F5" s="1" t="s">
        <v>130</v>
      </c>
      <c r="G5" s="1" t="s">
        <v>97</v>
      </c>
      <c r="H5" s="1" t="s">
        <v>98</v>
      </c>
      <c r="I5" s="1" t="s">
        <v>131</v>
      </c>
      <c r="J5" s="1" t="s">
        <v>30</v>
      </c>
      <c r="K5" s="1" t="s">
        <v>132</v>
      </c>
      <c r="L5" s="1" t="s">
        <v>132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133</v>
      </c>
      <c r="S5" s="1" t="s">
        <v>106</v>
      </c>
      <c r="T5" s="1" t="s">
        <v>107</v>
      </c>
      <c r="U5" s="1" t="s">
        <v>108</v>
      </c>
      <c r="V5" s="1" t="s">
        <v>109</v>
      </c>
    </row>
    <row r="6" s="1" customFormat="1" spans="1:22">
      <c r="A6" s="3">
        <v>999224005670136</v>
      </c>
      <c r="B6" s="1" t="s">
        <v>130</v>
      </c>
      <c r="C6" s="1" t="s">
        <v>134</v>
      </c>
      <c r="D6" s="1" t="s">
        <v>135</v>
      </c>
      <c r="E6" s="1" t="s">
        <v>136</v>
      </c>
      <c r="F6" s="1" t="s">
        <v>130</v>
      </c>
      <c r="G6" s="1" t="s">
        <v>97</v>
      </c>
      <c r="H6" s="1" t="s">
        <v>98</v>
      </c>
      <c r="I6" s="1" t="s">
        <v>137</v>
      </c>
      <c r="J6" s="1" t="s">
        <v>30</v>
      </c>
      <c r="K6" s="1" t="s">
        <v>138</v>
      </c>
      <c r="L6" s="1" t="s">
        <v>138</v>
      </c>
      <c r="M6" s="1" t="s">
        <v>101</v>
      </c>
      <c r="N6" s="1" t="s">
        <v>101</v>
      </c>
      <c r="O6" s="1" t="s">
        <v>102</v>
      </c>
      <c r="P6" s="1" t="s">
        <v>103</v>
      </c>
      <c r="Q6" s="1" t="s">
        <v>104</v>
      </c>
      <c r="R6" s="1" t="s">
        <v>139</v>
      </c>
      <c r="S6" s="1" t="s">
        <v>106</v>
      </c>
      <c r="T6" s="1" t="s">
        <v>107</v>
      </c>
      <c r="U6" s="1" t="s">
        <v>117</v>
      </c>
      <c r="V6" s="1" t="s">
        <v>118</v>
      </c>
    </row>
    <row r="7" s="1" customFormat="1" spans="1:22">
      <c r="A7" s="3">
        <v>999224011767746</v>
      </c>
      <c r="B7" s="1" t="s">
        <v>130</v>
      </c>
      <c r="C7" s="1" t="s">
        <v>140</v>
      </c>
      <c r="D7" s="1" t="s">
        <v>141</v>
      </c>
      <c r="E7" s="1" t="s">
        <v>142</v>
      </c>
      <c r="F7" s="1" t="s">
        <v>96</v>
      </c>
      <c r="G7" s="1" t="s">
        <v>97</v>
      </c>
      <c r="H7" s="1" t="s">
        <v>98</v>
      </c>
      <c r="I7" s="1" t="s">
        <v>143</v>
      </c>
      <c r="J7" s="1" t="s">
        <v>30</v>
      </c>
      <c r="K7" s="1" t="s">
        <v>144</v>
      </c>
      <c r="L7" s="1" t="s">
        <v>144</v>
      </c>
      <c r="M7" s="1" t="s">
        <v>101</v>
      </c>
      <c r="N7" s="1" t="s">
        <v>101</v>
      </c>
      <c r="O7" s="1" t="s">
        <v>102</v>
      </c>
      <c r="P7" s="1" t="s">
        <v>103</v>
      </c>
      <c r="Q7" s="1" t="s">
        <v>104</v>
      </c>
      <c r="R7" s="1" t="s">
        <v>145</v>
      </c>
      <c r="S7" s="1" t="s">
        <v>106</v>
      </c>
      <c r="T7" s="1" t="s">
        <v>107</v>
      </c>
      <c r="U7" s="1" t="s">
        <v>108</v>
      </c>
      <c r="V7" s="1" t="s">
        <v>146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2023-05-10T01:07:04Z</dcterms:created>
  <dcterms:modified xsi:type="dcterms:W3CDTF">2023-05-10T01:22:05Z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1F794E792602401A87CE6F8FE7FE8EAA_12</vt:lpwstr>
  </property>
  <property fmtid="{D5CDD505-2E9C-101B-9397-08002B2CF9AE}" pid="3" name="KSOProductBuildVer">
    <vt:lpwstr>2052-11.1.0.14309</vt:lpwstr>
  </property>
</Properties>
</file>