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<sst xmlns="http://schemas.openxmlformats.org/spreadsheetml/2006/main" count="292" uniqueCount="139">
  <si>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</si>
  <si>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</si>
  <si>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</si>
  <si>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</si>
  <si>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2023-05-09至2023-05-10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</si>
  <si>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</si>
  <si>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</si>
  <si>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</si>
  <si>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</si>
  <si>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</si>
  <si>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</si>
  <si>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</si>
  <si>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</si>
  <si>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</si>
  <si>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</si>
  <si>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</si>
  <si>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</si>
  <si>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</si>
  <si>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</si>
  <si>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</si>
  <si>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¥543.00</t>
  </si>
  <si>
    <t>¥72.00</t>
  </si>
  <si>
    <t>¥471.00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</si>
  <si>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</si>
  <si>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</si>
  <si>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</si>
  <si>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</si>
  <si>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</si>
  <si>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</si>
  <si>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</si>
  <si>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</si>
  <si>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</si>
  <si>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</si>
  <si>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</si>
  <si>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</si>
  <si>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</si>
  <si>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</si>
  <si>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</si>
  <si>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</si>
  <si>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</si>
  <si>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</si>
  <si>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</si>
  <si>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</si>
  <si>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</si>
  <si>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</si>
  <si>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</si>
  <si>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</si>
  <si>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</si>
  <si>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</si>
  <si>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</si>
  <si>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</si>
  <si>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</si>
  <si>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</si>
  <si>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</si>
  <si>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</si>
  <si>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</si>
  <si>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</si>
  <si>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</si>
  <si>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</si>
  <si>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</si>
  <si>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</si>
  <si>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</si>
  <si>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</si>
  <si>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</si>
  <si>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</si>
  <si>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</si>
  <si>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</si>
  <si>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</si>
  <si>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</si>
  <si>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</si>
  <si>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103348441269</t>
  </si>
  <si>
    <t>酒店预付</t>
  </si>
  <si>
    <t>否</t>
  </si>
  <si>
    <t>普通</t>
  </si>
  <si>
    <t>381676036</t>
  </si>
  <si>
    <t>锦江之星(北京广渠门店)</t>
  </si>
  <si>
    <t>1639468</t>
  </si>
  <si>
    <t>邓玉宇</t>
  </si>
  <si>
    <t>2023-04-30</t>
  </si>
  <si>
    <t>2023-05-09</t>
  </si>
  <si>
    <t>2023-05-10</t>
  </si>
  <si>
    <t>¥370.00</t>
  </si>
  <si>
    <t>¥49.00</t>
  </si>
  <si>
    <t>¥321.00</t>
  </si>
  <si>
    <t>单人房B</t>
  </si>
  <si>
    <t>WEBSITE</t>
  </si>
  <si>
    <t>103357005386</t>
  </si>
  <si>
    <t>384506007</t>
  </si>
  <si>
    <t>海友酒店(上海新虹桥店)</t>
  </si>
  <si>
    <t>董思佳</t>
  </si>
  <si>
    <t>¥173.00</t>
  </si>
  <si>
    <t>¥23.00</t>
  </si>
  <si>
    <t>¥150.00</t>
  </si>
  <si>
    <t>大床房(无窗)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</si>
  <si>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</si>
  <si>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</si>
  <si>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</si>
  <si>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</si>
  <si>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</si>
  <si>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</si>
  <si>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</si>
  <si>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</si>
  <si>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</si>
  <si>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</si>
  <si>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</si>
  <si>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A230511102116481</t>
  </si>
  <si>
    <r>
      <t>总计：</t>
    </r>
    <r>
      <rPr>
        <sz val="10"/>
        <rFont val="Arial"/>
        <charset val="134"/>
      </rPr>
      <t>471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</si>
  <si>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</si>
  <si>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</si>
  <si>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</si>
  <si>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</si>
  <si>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</si>
  <si>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</si>
  <si>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</si>
  <si>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</si>
  <si>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</si>
  <si>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</si>
  <si>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</si>
  <si>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</si>
  <si>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</si>
  <si>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</si>
  <si>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</si>
  <si>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</si>
  <si>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</si>
  <si>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</si>
  <si>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3306718</t>
  </si>
  <si>
    <t>--</t>
  </si>
  <si>
    <t>321.00</t>
  </si>
  <si>
    <t>RMB</t>
  </si>
  <si>
    <t>0</t>
  </si>
  <si>
    <t>0.00</t>
  </si>
  <si>
    <t>汇趣住国内直连</t>
  </si>
  <si>
    <t>01.011247</t>
  </si>
  <si>
    <t>2023-04-30 02:01:04</t>
  </si>
  <si>
    <t>直连</t>
  </si>
  <si>
    <t>中国</t>
  </si>
  <si>
    <t>3344257</t>
  </si>
  <si>
    <t>150.00</t>
  </si>
  <si>
    <t>2023-05-09 07:54:28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</si>
</sst>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321</v>
      </c>
      <c r="E2" t="str">
        <f>VLOOKUP(A2,HOP!A:L,12,0)</f>
        <v>321.00</v>
      </c>
      <c r="F2" t="str">
        <f>VLOOKUP(A2,HOP!A:C,3,0)</f>
        <v>3306718</v>
      </c>
      <c r="G2">
        <f>D2-E2</f>
        <v>0</v>
      </c>
      <c r="H2" t="str">
        <f>$H$1&amp;F2</f>
        <v>，3306718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150</v>
      </c>
      <c r="E3" t="str">
        <f>VLOOKUP(A3,HOP!A:L,12,0)</f>
        <v>150.00</v>
      </c>
      <c r="F3" t="str">
        <f>VLOOKUP(A3,HOP!A:C,3,0)</f>
        <v>3344257</v>
      </c>
      <c r="G3">
        <f>D3-E3</f>
        <v>0</v>
      </c>
      <c r="H3" t="str">
        <f>$H$1&amp;F3</f>
        <v>，3344257</v>
      </c>
      <c r="I3" t="str">
        <f>VLOOKUP(A3,HOP!A:U,21,0)</f>
        <v>直连</v>
      </c>
    </row>
    <row r="5" spans="4:4">
      <c r="D5" s="3">
        <f>SUM(D2:D4)</f>
        <v>471</v>
      </c>
    </row>
    <row r="7" ht="14.25" spans="4:4">
      <c r="D7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86</v>
      </c>
      <c r="B3" s="1" t="s">
        <v>79</v>
      </c>
      <c r="C3" s="1" t="s">
        <v>136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2023-05-11T02:21:44Z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62F4B359949048408A28267457DEF7BC_12</vt:lpwstr>
  </property>
</Properties>
</file>