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<sst xmlns="http://schemas.openxmlformats.org/spreadsheetml/2006/main" count="112" uniqueCount="84">
  <si>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</si>
  <si>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</si>
  <si>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</si>
  <si>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</si>
  <si>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</si>
  <si>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</si>
  <si>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</si>
  <si>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</si>
  <si>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</si>
  <si>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</si>
  <si>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</si>
  <si>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</si>
  <si>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</si>
  <si>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</si>
  <si>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</si>
  <si>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</si>
  <si>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</si>
  <si>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</si>
  <si>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</si>
  <si>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</si>
  <si>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</si>
  <si>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</si>
  <si>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</si>
  <si>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</si>
  <si>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</si>
  <si>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999223739319165	</t>
  </si>
  <si>
    <t>Ctrip</t>
  </si>
  <si>
    <t>正常</t>
  </si>
  <si>
    <t>[大连]汉庭酒店(大连海事大学地铁站店)(83901291)</t>
  </si>
  <si>
    <t>高级大床房&lt;至多8间&gt;&lt;2人入住&gt;</t>
  </si>
  <si>
    <t>CNY</t>
  </si>
  <si>
    <t>张曦</t>
  </si>
  <si>
    <t>CA13744230512CNY</t>
  </si>
  <si>
    <t>未提现</t>
  </si>
  <si>
    <t>携程开票</t>
  </si>
  <si>
    <t xml:space="preserve">3249974	</t>
  </si>
  <si>
    <t xml:space="preserve">R1160851114625102001	</t>
  </si>
  <si>
    <t xml:space="preserve">23834299384	</t>
  </si>
  <si>
    <t>[广州]广东迎宾馆(68606999)</t>
  </si>
  <si>
    <t>阳光园景双床房(白云楼)&lt;至多8间&gt;&lt;2人入住&gt;</t>
  </si>
  <si>
    <t>刘虹皓</t>
  </si>
  <si>
    <t xml:space="preserve">3285485	</t>
  </si>
  <si>
    <t xml:space="preserve">	</t>
  </si>
  <si>
    <t>取消</t>
  </si>
  <si>
    <t>，</t>
  </si>
  <si>
    <t>247 CNY</t>
  </si>
  <si>
    <t>A230512092130481</t>
  </si>
  <si>
    <t>总计：247元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</si>
  <si>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</si>
  <si>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</si>
  <si>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</si>
  <si>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</si>
  <si>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</si>
  <si>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</si>
  <si>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</si>
  <si>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</si>
  <si>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</si>
  <si>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</si>
  <si>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</si>
  <si>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</si>
  <si>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</si>
  <si>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</si>
  <si>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</si>
  <si>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</si>
  <si>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</si>
  <si>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</si>
  <si>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</si>
  <si>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2023-04-19</t>
  </si>
  <si>
    <t>3249974</t>
  </si>
  <si>
    <t>汉庭（大连海事大学地铁站店）</t>
  </si>
  <si>
    <t>2023-04-26</t>
  </si>
  <si>
    <t>2023-04-27</t>
  </si>
  <si>
    <t>退房日月结</t>
  </si>
  <si>
    <t>247.00</t>
  </si>
  <si>
    <t>RMB</t>
  </si>
  <si>
    <t>0</t>
  </si>
  <si>
    <t>0.00</t>
  </si>
  <si>
    <t>携程汇登国内直连</t>
  </si>
  <si>
    <t>01.011264</t>
  </si>
  <si>
    <t>2023-04-19 16:18:24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</si>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</sst>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45042</v>
      </c>
      <c r="G2" s="6">
        <v>45043</v>
      </c>
      <c r="H2" s="4">
        <v>1</v>
      </c>
      <c r="I2" s="4">
        <v>1</v>
      </c>
      <c r="J2" s="4">
        <v>1</v>
      </c>
      <c r="K2" s="4" t="s">
        <v>30</v>
      </c>
      <c r="L2" s="4">
        <v>247</v>
      </c>
      <c r="M2" s="4">
        <v>247</v>
      </c>
      <c r="N2" s="4" t="s">
        <v>31</v>
      </c>
      <c r="O2" s="4" t="s">
        <v>32</v>
      </c>
      <c r="P2" s="4" t="s">
        <v>33</v>
      </c>
      <c r="Q2" s="4">
        <v>0</v>
      </c>
      <c r="R2" s="7">
        <v>45035</v>
      </c>
      <c r="S2" s="6">
        <v>45058</v>
      </c>
      <c r="T2" s="4" t="s">
        <v>34</v>
      </c>
      <c r="U2" s="4">
        <v>247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45042</v>
      </c>
      <c r="G3" s="6">
        <v>45043</v>
      </c>
      <c r="H3" s="4">
        <v>1</v>
      </c>
      <c r="I3" s="4">
        <v>1</v>
      </c>
      <c r="J3" s="4">
        <v>1</v>
      </c>
      <c r="K3" s="4" t="s">
        <v>30</v>
      </c>
      <c r="L3" s="4">
        <v>829</v>
      </c>
      <c r="M3" s="4">
        <v>829</v>
      </c>
      <c r="N3" s="4" t="s">
        <v>40</v>
      </c>
      <c r="O3" s="4" t="s">
        <v>32</v>
      </c>
      <c r="P3" s="4" t="s">
        <v>33</v>
      </c>
      <c r="Q3" s="4">
        <v>0</v>
      </c>
      <c r="R3" s="7">
        <v>45041.0000115741</v>
      </c>
      <c r="S3" s="6">
        <v>45058</v>
      </c>
      <c r="T3" s="4" t="s">
        <v>34</v>
      </c>
      <c r="U3" s="4">
        <v>829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45042</v>
      </c>
      <c r="G4" s="6">
        <v>45043</v>
      </c>
      <c r="H4" s="4">
        <v>1</v>
      </c>
      <c r="I4" s="4">
        <v>1</v>
      </c>
      <c r="J4" s="4">
        <v>1</v>
      </c>
      <c r="K4" s="4" t="s">
        <v>30</v>
      </c>
      <c r="L4" s="4">
        <v>-829</v>
      </c>
      <c r="M4" s="4">
        <v>-829</v>
      </c>
      <c r="N4" s="4" t="s">
        <v>40</v>
      </c>
      <c r="O4" s="4" t="s">
        <v>32</v>
      </c>
      <c r="P4" s="4" t="s">
        <v>33</v>
      </c>
      <c r="Q4" s="4">
        <v>0</v>
      </c>
      <c r="R4" s="7">
        <v>45041.0000115741</v>
      </c>
      <c r="S4" s="6">
        <v>45058</v>
      </c>
      <c r="T4" s="4" t="s">
        <v>34</v>
      </c>
      <c r="U4" s="4">
        <v>-829</v>
      </c>
      <c r="V4" s="4">
        <v>0</v>
      </c>
      <c r="W4" s="4">
        <v>0</v>
      </c>
      <c r="X4" s="4" t="s">
        <v>41</v>
      </c>
      <c r="Y4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A12" sqref="A12:A1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9">
      <c r="A2" s="5">
        <v>999223739319165</v>
      </c>
      <c r="B2" s="6">
        <v>45042</v>
      </c>
      <c r="C2" s="6">
        <v>45043</v>
      </c>
      <c r="D2" s="4">
        <v>247</v>
      </c>
      <c r="E2" s="4" t="str">
        <f>VLOOKUP(A2,HOP!A:L,12,0)</f>
        <v>247.00</v>
      </c>
      <c r="F2" s="4" t="str">
        <f>VLOOKUP(A2,HOP!A:C,3,0)</f>
        <v>3249974</v>
      </c>
      <c r="G2" s="4">
        <f>D2-E2</f>
        <v>0</v>
      </c>
      <c r="H2" s="4" t="str">
        <f>$H$1&amp;F2</f>
        <v>，3249974</v>
      </c>
      <c r="I2" s="4" t="str">
        <f>VLOOKUP(A2,HOP!A:U,21,0)</f>
        <v>直连</v>
      </c>
    </row>
    <row r="3" s="4" customFormat="1" hidden="1" spans="1:9">
      <c r="A3" s="5">
        <v>23834299384</v>
      </c>
      <c r="B3" s="6">
        <v>45042</v>
      </c>
      <c r="C3" s="6">
        <v>45043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5" spans="4:4">
      <c r="D5" s="4">
        <f>SUM(D2:D4)</f>
        <v>247</v>
      </c>
    </row>
    <row r="7" spans="4:4">
      <c r="D7" s="4" t="s">
        <v>45</v>
      </c>
    </row>
    <row r="12" spans="1:1">
      <c r="A12" s="4" t="s">
        <v>46</v>
      </c>
    </row>
    <row r="13" spans="1:1">
      <c r="A13" s="4" t="s">
        <v>47</v>
      </c>
    </row>
  </sheetData>
  <autoFilter ref="A1:XFD7">
    <filterColumn colId="3">
      <filters blank="1">
        <filter val="247"/>
        <filter val="247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E12" sqref="E12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  <c r="V1" s="2" t="s">
        <v>66</v>
      </c>
    </row>
    <row r="2" s="1" customFormat="1" spans="1:22">
      <c r="A2" s="3">
        <v>999223739319165</v>
      </c>
      <c r="B2" s="1" t="s">
        <v>67</v>
      </c>
      <c r="C2" s="1" t="s">
        <v>68</v>
      </c>
      <c r="D2" s="1" t="s">
        <v>69</v>
      </c>
      <c r="E2" s="1" t="s">
        <v>31</v>
      </c>
      <c r="F2" s="1" t="s">
        <v>70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2023-05-12T01:17:54Z</dcterms:created>
  <dcterms:modified xsi:type="dcterms:W3CDTF">2023-05-12T01:22:31Z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0B7A5099DC5E41A69628FB426AB87C58_12</vt:lpwstr>
  </property>
  <property fmtid="{D5CDD505-2E9C-101B-9397-08002B2CF9AE}" pid="3" name="KSOProductBuildVer">
    <vt:lpwstr>2052-11.1.0.14036</vt:lpwstr>
  </property>
</Properties>
</file>