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<sst xmlns="http://schemas.openxmlformats.org/spreadsheetml/2006/main" count="520" uniqueCount="186">
  <si>
    <t>去哪儿网酒店预付对账单</t>
  </si>
  <si>
    <t>供应商名称：</t>
  </si>
  <si>
    <t>汇趣住</t>
  </si>
  <si>
    <t>结算周期：</t>
  </si>
  <si>
    <t>2023-05-12至2023-05-13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</si>
  <si>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</si>
  <si>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</si>
  <si>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</si>
  <si>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</si>
  <si>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</si>
  <si>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</si>
  <si>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</si>
  <si>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</si>
  <si>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</si>
  <si>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</si>
  <si>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</si>
  <si>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</si>
  <si>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</si>
  <si>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</si>
  <si>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</si>
  <si>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¥1,471.00</t>
  </si>
  <si>
    <t>¥156.00</t>
  </si>
  <si>
    <t>¥1,315.00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</si>
  <si>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</si>
  <si>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</si>
  <si>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</si>
  <si>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</si>
  <si>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</si>
  <si>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</si>
  <si>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</si>
  <si>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</si>
  <si>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</si>
  <si>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</si>
  <si>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</si>
  <si>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</si>
  <si>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</si>
  <si>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</si>
  <si>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</si>
  <si>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</si>
  <si>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</si>
  <si>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</si>
  <si>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</si>
  <si>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</si>
  <si>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</si>
  <si>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</si>
  <si>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</si>
  <si>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</si>
  <si>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</si>
  <si>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</si>
  <si>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</si>
  <si>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</si>
  <si>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</si>
  <si>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</si>
  <si>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</si>
  <si>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</si>
  <si>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</si>
  <si>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</si>
  <si>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</si>
  <si>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</si>
  <si>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</si>
  <si>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</si>
  <si>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</si>
  <si>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</si>
  <si>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</si>
  <si>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</si>
  <si>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</si>
  <si>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</si>
  <si>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</si>
  <si>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</si>
  <si>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</si>
  <si>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103360287510</t>
  </si>
  <si>
    <t>酒店预付</t>
  </si>
  <si>
    <t>否</t>
  </si>
  <si>
    <t>普通</t>
  </si>
  <si>
    <t>384501318</t>
  </si>
  <si>
    <t>汉庭优佳酒店(广饶四季花城店)</t>
  </si>
  <si>
    <t>1639468</t>
  </si>
  <si>
    <t>齐展鹏</t>
  </si>
  <si>
    <t>2023-05-12</t>
  </si>
  <si>
    <t>2023-05-13</t>
  </si>
  <si>
    <t>¥204.00</t>
  </si>
  <si>
    <t>¥27.00</t>
  </si>
  <si>
    <t>¥177.00</t>
  </si>
  <si>
    <t>双床房</t>
  </si>
  <si>
    <t>WEBSITE</t>
  </si>
  <si>
    <t>103360401010</t>
  </si>
  <si>
    <t>311497762</t>
  </si>
  <si>
    <t>海友酒店(北京雍和宫地铁站店)</t>
  </si>
  <si>
    <t>庞锋</t>
  </si>
  <si>
    <t>¥457.00</t>
  </si>
  <si>
    <t>¥60.00</t>
  </si>
  <si>
    <t>¥397.00</t>
  </si>
  <si>
    <t>高级大床房</t>
  </si>
  <si>
    <t>103360670419</t>
  </si>
  <si>
    <t>381677986</t>
  </si>
  <si>
    <t>汉庭优佳酒店(深圳宝安万达广场店)</t>
  </si>
  <si>
    <t>许剑锋</t>
  </si>
  <si>
    <t>大床房(无窗)</t>
  </si>
  <si>
    <t>103360039711</t>
  </si>
  <si>
    <t>342312314</t>
  </si>
  <si>
    <t>全季酒店(上海南翔古猗园店)</t>
  </si>
  <si>
    <t>王志勇</t>
  </si>
  <si>
    <t>¥392.00</t>
  </si>
  <si>
    <t>¥14.00</t>
  </si>
  <si>
    <t>¥378.00</t>
  </si>
  <si>
    <t>103360618775</t>
  </si>
  <si>
    <t>384506007</t>
  </si>
  <si>
    <t>海友酒店(上海新虹桥店)</t>
  </si>
  <si>
    <t>李新辉</t>
  </si>
  <si>
    <t>¥214.00</t>
  </si>
  <si>
    <t>¥28.00</t>
  </si>
  <si>
    <t>¥186.00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</si>
  <si>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</si>
  <si>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</si>
  <si>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</si>
  <si>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</si>
  <si>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</si>
  <si>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</si>
  <si>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</si>
  <si>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</si>
  <si>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</si>
  <si>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</si>
  <si>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</si>
  <si>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A230515100844481</t>
  </si>
  <si>
    <r>
      <t>总计：</t>
    </r>
    <r>
      <rPr>
        <sz val="10"/>
        <rFont val="Arial"/>
        <charset val="134"/>
      </rPr>
      <t>1315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</si>
  <si>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</si>
  <si>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</si>
  <si>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</si>
  <si>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</si>
  <si>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</si>
  <si>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</si>
  <si>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</si>
  <si>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</si>
  <si>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</si>
  <si>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</si>
  <si>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</si>
  <si>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</si>
  <si>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</si>
  <si>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</si>
  <si>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</si>
  <si>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</si>
  <si>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</si>
  <si>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</si>
  <si>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3359936</t>
  </si>
  <si>
    <t>--</t>
  </si>
  <si>
    <t>177.00</t>
  </si>
  <si>
    <t>RMB</t>
  </si>
  <si>
    <t>0</t>
  </si>
  <si>
    <t>0.00</t>
  </si>
  <si>
    <t>汇趣住国内直连</t>
  </si>
  <si>
    <t>01.011247</t>
  </si>
  <si>
    <t>2023-05-12 11:55:21</t>
  </si>
  <si>
    <t>直连</t>
  </si>
  <si>
    <t>中国</t>
  </si>
  <si>
    <t>3362334</t>
  </si>
  <si>
    <t>378.00</t>
  </si>
  <si>
    <t>2023-05-12 20:29:17</t>
  </si>
  <si>
    <t>103360090405</t>
  </si>
  <si>
    <t>3362430</t>
  </si>
  <si>
    <t>海友良品酒店(上海金桥国际广场店)</t>
  </si>
  <si>
    <t>朱双碧</t>
  </si>
  <si>
    <t>2023-05-14</t>
  </si>
  <si>
    <t>584.00</t>
  </si>
  <si>
    <t>2023-05-12 20:57:13</t>
  </si>
  <si>
    <t>3363027</t>
  </si>
  <si>
    <t>2023-05-12 22:13:37</t>
  </si>
  <si>
    <t>103338964358</t>
  </si>
  <si>
    <t>2023-04-20</t>
  </si>
  <si>
    <t>3260255</t>
  </si>
  <si>
    <t>桔子酒店(广州天河岗顶店)</t>
  </si>
  <si>
    <t>李妍</t>
  </si>
  <si>
    <t>410.00</t>
  </si>
  <si>
    <t>2023-04-20 13:14:57</t>
  </si>
  <si>
    <t>3359815</t>
  </si>
  <si>
    <t>397.00</t>
  </si>
  <si>
    <t>2023-05-12 11:21:13</t>
  </si>
  <si>
    <t>3359698</t>
  </si>
  <si>
    <t>186.00</t>
  </si>
  <si>
    <t>2023-05-12 10:59:34</t>
  </si>
  <si>
    <t>103345796966</t>
  </si>
  <si>
    <t>2023-04-27</t>
  </si>
  <si>
    <t>3297128</t>
  </si>
  <si>
    <t>全季酒店(三亚湾店)</t>
  </si>
  <si>
    <t>万东栩</t>
  </si>
  <si>
    <t>610.00</t>
  </si>
  <si>
    <t>2023-04-27 18:43:28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</si>
</sst>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80</v>
      </c>
      <c r="S4" s="12" t="s">
        <v>19</v>
      </c>
      <c r="T4" s="7"/>
      <c r="U4" s="11" t="s">
        <v>19</v>
      </c>
      <c r="V4" s="11" t="s">
        <v>80</v>
      </c>
      <c r="W4" s="12" t="s">
        <v>81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82</v>
      </c>
      <c r="AD4" t="s">
        <v>6</v>
      </c>
      <c r="AE4" t="s">
        <v>97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98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99</v>
      </c>
      <c r="H5" s="7" t="s">
        <v>100</v>
      </c>
      <c r="I5" s="7" t="s">
        <v>76</v>
      </c>
      <c r="J5" s="7" t="s">
        <v>2</v>
      </c>
      <c r="K5" s="7" t="s">
        <v>101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102</v>
      </c>
      <c r="S5" s="12" t="s">
        <v>19</v>
      </c>
      <c r="T5" s="7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83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105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106</v>
      </c>
      <c r="H6" s="7" t="s">
        <v>107</v>
      </c>
      <c r="I6" s="7" t="s">
        <v>76</v>
      </c>
      <c r="J6" s="7" t="s">
        <v>2</v>
      </c>
      <c r="K6" s="7" t="s">
        <v>108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109</v>
      </c>
      <c r="S6" s="12" t="s">
        <v>19</v>
      </c>
      <c r="T6" s="7"/>
      <c r="U6" s="11" t="s">
        <v>19</v>
      </c>
      <c r="V6" s="11" t="s">
        <v>109</v>
      </c>
      <c r="W6" s="12" t="s">
        <v>110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111</v>
      </c>
      <c r="AD6" t="s">
        <v>6</v>
      </c>
      <c r="AE6" t="s">
        <v>92</v>
      </c>
      <c r="AF6" t="s">
        <v>84</v>
      </c>
      <c r="AG6" t="s">
        <v>72</v>
      </c>
      <c r="AH6" t="s">
        <v>19</v>
      </c>
    </row>
    <row r="7" customHeight="1" spans="1:32">
      <c r="A7" s="10" t="s">
        <v>112</v>
      </c>
      <c r="B7" s="10"/>
      <c r="C7" s="10" t="s">
        <v>113</v>
      </c>
      <c r="D7" s="10"/>
      <c r="E7" s="10"/>
      <c r="F7" s="10"/>
      <c r="G7" s="10" t="s">
        <v>113</v>
      </c>
      <c r="H7" s="10" t="s">
        <v>113</v>
      </c>
      <c r="I7" s="10" t="s">
        <v>113</v>
      </c>
      <c r="J7" s="10" t="s">
        <v>113</v>
      </c>
      <c r="K7" s="10" t="s">
        <v>113</v>
      </c>
      <c r="L7" s="10" t="s">
        <v>113</v>
      </c>
      <c r="M7" s="10" t="s">
        <v>113</v>
      </c>
      <c r="N7" s="10" t="s">
        <v>113</v>
      </c>
      <c r="O7" s="10" t="s">
        <v>113</v>
      </c>
      <c r="P7" s="10" t="s">
        <v>113</v>
      </c>
      <c r="Q7" s="10"/>
      <c r="R7" s="13" t="s">
        <v>20</v>
      </c>
      <c r="S7" s="13" t="s">
        <v>19</v>
      </c>
      <c r="T7" s="10" t="s">
        <v>113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113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114</v>
      </c>
      <c r="B1" s="4" t="s">
        <v>115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116</v>
      </c>
      <c r="H1" s="4" t="s">
        <v>117</v>
      </c>
      <c r="I1" s="4" t="s">
        <v>13</v>
      </c>
      <c r="J1" s="4" t="s">
        <v>17</v>
      </c>
      <c r="K1" s="4" t="s">
        <v>18</v>
      </c>
      <c r="L1" s="9" t="s">
        <v>118</v>
      </c>
      <c r="M1" s="4" t="s">
        <v>119</v>
      </c>
      <c r="N1" s="4" t="s">
        <v>120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177</v>
      </c>
      <c r="E2" t="str">
        <f>VLOOKUP(A2,HOP!A:L,12,0)</f>
        <v>177.00</v>
      </c>
      <c r="F2" t="str">
        <f>VLOOKUP(A2,HOP!A:C,3,0)</f>
        <v>3363027</v>
      </c>
      <c r="G2">
        <f>D2-E2</f>
        <v>0</v>
      </c>
      <c r="H2" t="str">
        <f>$H$1&amp;F2</f>
        <v>，3363027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397</v>
      </c>
      <c r="E3" t="str">
        <f>VLOOKUP(A3,HOP!A:L,12,0)</f>
        <v>397.00</v>
      </c>
      <c r="F3" t="str">
        <f>VLOOKUP(A3,HOP!A:C,3,0)</f>
        <v>3359815</v>
      </c>
      <c r="G3">
        <f>D3-E3</f>
        <v>0</v>
      </c>
      <c r="H3" t="str">
        <f>$H$1&amp;F3</f>
        <v>，3359815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177</v>
      </c>
      <c r="E4" t="str">
        <f>VLOOKUP(A4,HOP!A:L,12,0)</f>
        <v>177.00</v>
      </c>
      <c r="F4" t="str">
        <f>VLOOKUP(A4,HOP!A:C,3,0)</f>
        <v>3359936</v>
      </c>
      <c r="G4">
        <f>D4-E4</f>
        <v>0</v>
      </c>
      <c r="H4" t="str">
        <f>$H$1&amp;F4</f>
        <v>，3359936</v>
      </c>
      <c r="I4" t="str">
        <f>VLOOKUP(A4,HOP!A:U,21,0)</f>
        <v>直连</v>
      </c>
    </row>
    <row r="5" ht="14.25" customHeight="1" spans="1:9">
      <c r="A5" s="6" t="s">
        <v>98</v>
      </c>
      <c r="B5" s="7" t="s">
        <v>78</v>
      </c>
      <c r="C5" s="7" t="s">
        <v>79</v>
      </c>
      <c r="D5" s="3">
        <v>378</v>
      </c>
      <c r="E5" t="str">
        <f>VLOOKUP(A5,HOP!A:L,12,0)</f>
        <v>378.00</v>
      </c>
      <c r="F5" t="str">
        <f>VLOOKUP(A5,HOP!A:C,3,0)</f>
        <v>3362334</v>
      </c>
      <c r="G5">
        <f>D5-E5</f>
        <v>0</v>
      </c>
      <c r="H5" t="str">
        <f>$H$1&amp;F5</f>
        <v>，3362334</v>
      </c>
      <c r="I5" t="str">
        <f>VLOOKUP(A5,HOP!A:U,21,0)</f>
        <v>直连</v>
      </c>
    </row>
    <row r="6" ht="14.25" customHeight="1" spans="1:9">
      <c r="A6" s="6" t="s">
        <v>105</v>
      </c>
      <c r="B6" s="7" t="s">
        <v>78</v>
      </c>
      <c r="C6" s="7" t="s">
        <v>79</v>
      </c>
      <c r="D6" s="3">
        <v>186</v>
      </c>
      <c r="E6" t="str">
        <f>VLOOKUP(A6,HOP!A:L,12,0)</f>
        <v>186.00</v>
      </c>
      <c r="F6" t="str">
        <f>VLOOKUP(A6,HOP!A:C,3,0)</f>
        <v>3359698</v>
      </c>
      <c r="G6">
        <f>D6-E6</f>
        <v>0</v>
      </c>
      <c r="H6" t="str">
        <f>$H$1&amp;F6</f>
        <v>，3359698</v>
      </c>
      <c r="I6" t="str">
        <f>VLOOKUP(A6,HOP!A:U,21,0)</f>
        <v>直连</v>
      </c>
    </row>
    <row r="8" spans="4:4">
      <c r="D8" s="3">
        <f>SUM(D2:D7)</f>
        <v>1315</v>
      </c>
    </row>
    <row r="11" ht="14.25" spans="4:4">
      <c r="D11" s="8" t="s">
        <v>22</v>
      </c>
    </row>
    <row r="16" spans="1:1">
      <c r="A16" t="s">
        <v>123</v>
      </c>
    </row>
    <row r="17" spans="1:1">
      <c r="A17" s="5" t="s">
        <v>124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  <c r="V1" s="2" t="s">
        <v>142</v>
      </c>
    </row>
    <row r="2" s="1" customFormat="1" spans="1:22">
      <c r="A2" s="1" t="s">
        <v>93</v>
      </c>
      <c r="B2" s="1" t="s">
        <v>78</v>
      </c>
      <c r="C2" s="1" t="s">
        <v>143</v>
      </c>
      <c r="D2" s="1" t="s">
        <v>95</v>
      </c>
      <c r="E2" s="1" t="s">
        <v>96</v>
      </c>
      <c r="F2" s="1" t="s">
        <v>78</v>
      </c>
      <c r="G2" s="1" t="s">
        <v>79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72</v>
      </c>
      <c r="T2" s="1" t="s">
        <v>34</v>
      </c>
      <c r="U2" s="1" t="s">
        <v>152</v>
      </c>
      <c r="V2" s="1" t="s">
        <v>153</v>
      </c>
    </row>
    <row r="3" s="1" customFormat="1" spans="1:22">
      <c r="A3" s="1" t="s">
        <v>98</v>
      </c>
      <c r="B3" s="1" t="s">
        <v>78</v>
      </c>
      <c r="C3" s="1" t="s">
        <v>154</v>
      </c>
      <c r="D3" s="1" t="s">
        <v>100</v>
      </c>
      <c r="E3" s="1" t="s">
        <v>101</v>
      </c>
      <c r="F3" s="1" t="s">
        <v>78</v>
      </c>
      <c r="G3" s="1" t="s">
        <v>79</v>
      </c>
      <c r="H3" s="1" t="s">
        <v>144</v>
      </c>
      <c r="I3" s="1" t="s">
        <v>155</v>
      </c>
      <c r="J3" s="1" t="s">
        <v>146</v>
      </c>
      <c r="K3" s="1" t="s">
        <v>155</v>
      </c>
      <c r="L3" s="1" t="s">
        <v>155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156</v>
      </c>
      <c r="S3" s="1" t="s">
        <v>72</v>
      </c>
      <c r="T3" s="1" t="s">
        <v>34</v>
      </c>
      <c r="U3" s="1" t="s">
        <v>152</v>
      </c>
      <c r="V3" s="1" t="s">
        <v>153</v>
      </c>
    </row>
    <row r="4" s="1" customFormat="1" spans="1:22">
      <c r="A4" s="1" t="s">
        <v>157</v>
      </c>
      <c r="B4" s="1" t="s">
        <v>78</v>
      </c>
      <c r="C4" s="1" t="s">
        <v>158</v>
      </c>
      <c r="D4" s="1" t="s">
        <v>159</v>
      </c>
      <c r="E4" s="1" t="s">
        <v>160</v>
      </c>
      <c r="F4" s="1" t="s">
        <v>78</v>
      </c>
      <c r="G4" s="1" t="s">
        <v>161</v>
      </c>
      <c r="H4" s="1" t="s">
        <v>144</v>
      </c>
      <c r="I4" s="1" t="s">
        <v>162</v>
      </c>
      <c r="J4" s="1" t="s">
        <v>146</v>
      </c>
      <c r="K4" s="1" t="s">
        <v>162</v>
      </c>
      <c r="L4" s="1" t="s">
        <v>162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150</v>
      </c>
      <c r="R4" s="1" t="s">
        <v>163</v>
      </c>
      <c r="S4" s="1" t="s">
        <v>72</v>
      </c>
      <c r="T4" s="1" t="s">
        <v>34</v>
      </c>
      <c r="U4" s="1" t="s">
        <v>152</v>
      </c>
      <c r="V4" s="1" t="s">
        <v>153</v>
      </c>
    </row>
    <row r="5" s="1" customFormat="1" spans="1:22">
      <c r="A5" s="1" t="s">
        <v>70</v>
      </c>
      <c r="B5" s="1" t="s">
        <v>78</v>
      </c>
      <c r="C5" s="1" t="s">
        <v>164</v>
      </c>
      <c r="D5" s="1" t="s">
        <v>75</v>
      </c>
      <c r="E5" s="1" t="s">
        <v>77</v>
      </c>
      <c r="F5" s="1" t="s">
        <v>78</v>
      </c>
      <c r="G5" s="1" t="s">
        <v>79</v>
      </c>
      <c r="H5" s="1" t="s">
        <v>144</v>
      </c>
      <c r="I5" s="1" t="s">
        <v>145</v>
      </c>
      <c r="J5" s="1" t="s">
        <v>146</v>
      </c>
      <c r="K5" s="1" t="s">
        <v>145</v>
      </c>
      <c r="L5" s="1" t="s">
        <v>145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150</v>
      </c>
      <c r="R5" s="1" t="s">
        <v>165</v>
      </c>
      <c r="S5" s="1" t="s">
        <v>72</v>
      </c>
      <c r="T5" s="1" t="s">
        <v>34</v>
      </c>
      <c r="U5" s="1" t="s">
        <v>152</v>
      </c>
      <c r="V5" s="1" t="s">
        <v>153</v>
      </c>
    </row>
    <row r="6" s="1" customFormat="1" spans="1:22">
      <c r="A6" s="1" t="s">
        <v>166</v>
      </c>
      <c r="B6" s="1" t="s">
        <v>167</v>
      </c>
      <c r="C6" s="1" t="s">
        <v>168</v>
      </c>
      <c r="D6" s="1" t="s">
        <v>169</v>
      </c>
      <c r="E6" s="1" t="s">
        <v>170</v>
      </c>
      <c r="F6" s="1" t="s">
        <v>79</v>
      </c>
      <c r="G6" s="1" t="s">
        <v>161</v>
      </c>
      <c r="H6" s="1" t="s">
        <v>144</v>
      </c>
      <c r="I6" s="1" t="s">
        <v>171</v>
      </c>
      <c r="J6" s="1" t="s">
        <v>146</v>
      </c>
      <c r="K6" s="1" t="s">
        <v>171</v>
      </c>
      <c r="L6" s="1" t="s">
        <v>171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150</v>
      </c>
      <c r="R6" s="1" t="s">
        <v>172</v>
      </c>
      <c r="S6" s="1" t="s">
        <v>72</v>
      </c>
      <c r="T6" s="1" t="s">
        <v>34</v>
      </c>
      <c r="U6" s="1" t="s">
        <v>152</v>
      </c>
      <c r="V6" s="1" t="s">
        <v>153</v>
      </c>
    </row>
    <row r="7" s="1" customFormat="1" spans="1:22">
      <c r="A7" s="1" t="s">
        <v>85</v>
      </c>
      <c r="B7" s="1" t="s">
        <v>78</v>
      </c>
      <c r="C7" s="1" t="s">
        <v>173</v>
      </c>
      <c r="D7" s="1" t="s">
        <v>87</v>
      </c>
      <c r="E7" s="1" t="s">
        <v>88</v>
      </c>
      <c r="F7" s="1" t="s">
        <v>78</v>
      </c>
      <c r="G7" s="1" t="s">
        <v>79</v>
      </c>
      <c r="H7" s="1" t="s">
        <v>144</v>
      </c>
      <c r="I7" s="1" t="s">
        <v>174</v>
      </c>
      <c r="J7" s="1" t="s">
        <v>146</v>
      </c>
      <c r="K7" s="1" t="s">
        <v>174</v>
      </c>
      <c r="L7" s="1" t="s">
        <v>174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150</v>
      </c>
      <c r="R7" s="1" t="s">
        <v>175</v>
      </c>
      <c r="S7" s="1" t="s">
        <v>72</v>
      </c>
      <c r="T7" s="1" t="s">
        <v>34</v>
      </c>
      <c r="U7" s="1" t="s">
        <v>152</v>
      </c>
      <c r="V7" s="1" t="s">
        <v>153</v>
      </c>
    </row>
    <row r="8" s="1" customFormat="1" spans="1:22">
      <c r="A8" s="1" t="s">
        <v>105</v>
      </c>
      <c r="B8" s="1" t="s">
        <v>78</v>
      </c>
      <c r="C8" s="1" t="s">
        <v>176</v>
      </c>
      <c r="D8" s="1" t="s">
        <v>107</v>
      </c>
      <c r="E8" s="1" t="s">
        <v>108</v>
      </c>
      <c r="F8" s="1" t="s">
        <v>78</v>
      </c>
      <c r="G8" s="1" t="s">
        <v>79</v>
      </c>
      <c r="H8" s="1" t="s">
        <v>144</v>
      </c>
      <c r="I8" s="1" t="s">
        <v>177</v>
      </c>
      <c r="J8" s="1" t="s">
        <v>146</v>
      </c>
      <c r="K8" s="1" t="s">
        <v>177</v>
      </c>
      <c r="L8" s="1" t="s">
        <v>177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150</v>
      </c>
      <c r="R8" s="1" t="s">
        <v>178</v>
      </c>
      <c r="S8" s="1" t="s">
        <v>72</v>
      </c>
      <c r="T8" s="1" t="s">
        <v>34</v>
      </c>
      <c r="U8" s="1" t="s">
        <v>152</v>
      </c>
      <c r="V8" s="1" t="s">
        <v>153</v>
      </c>
    </row>
    <row r="9" s="1" customFormat="1" spans="1:22">
      <c r="A9" s="1" t="s">
        <v>179</v>
      </c>
      <c r="B9" s="1" t="s">
        <v>180</v>
      </c>
      <c r="C9" s="1" t="s">
        <v>181</v>
      </c>
      <c r="D9" s="1" t="s">
        <v>182</v>
      </c>
      <c r="E9" s="1" t="s">
        <v>183</v>
      </c>
      <c r="F9" s="1" t="s">
        <v>78</v>
      </c>
      <c r="G9" s="1" t="s">
        <v>161</v>
      </c>
      <c r="H9" s="1" t="s">
        <v>144</v>
      </c>
      <c r="I9" s="1" t="s">
        <v>184</v>
      </c>
      <c r="J9" s="1" t="s">
        <v>146</v>
      </c>
      <c r="K9" s="1" t="s">
        <v>184</v>
      </c>
      <c r="L9" s="1" t="s">
        <v>184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150</v>
      </c>
      <c r="R9" s="1" t="s">
        <v>185</v>
      </c>
      <c r="S9" s="1" t="s">
        <v>72</v>
      </c>
      <c r="T9" s="1" t="s">
        <v>34</v>
      </c>
      <c r="U9" s="1" t="s">
        <v>152</v>
      </c>
      <c r="V9" s="1" t="s">
        <v>153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2023-05-15T02:10:13Z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D2E740E8E48E4A928064070D987CE905_12</vt:lpwstr>
  </property>
</Properties>
</file>