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对账!$A$1:$X$28</definedName>
  </definedNames>
  <calcPr calcId="144525"/>
</workbook>
</file>

<file path=xl/sharedStrings.xml><?xml version="1.0" encoding="utf-8"?>
<sst xmlns="http://schemas.openxmlformats.org/spreadsheetml/2006/main" count="894" uniqueCount="293">
  <si>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</si>
  <si>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</si>
  <si>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</si>
  <si>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</si>
  <si>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</si>
  <si>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</si>
  <si>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</si>
  <si>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</si>
  <si>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</si>
  <si>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</si>
  <si>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</si>
  <si>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</si>
  <si>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</si>
  <si>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</si>
  <si>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</si>
  <si>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</si>
  <si>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</si>
  <si>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</si>
  <si>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</si>
  <si>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</si>
  <si>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</si>
  <si>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</si>
  <si>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</si>
  <si>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</si>
  <si>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</si>
  <si>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999223588124978	</t>
  </si>
  <si>
    <t>Ctrip</t>
  </si>
  <si>
    <t>正常</t>
  </si>
  <si>
    <t>[武汉]汉庭酒店（武汉复兴路地铁站店）(80247833)</t>
  </si>
  <si>
    <t>双床房&lt;至多8间&gt;&lt;2人入住&gt;</t>
  </si>
  <si>
    <t>CNY</t>
  </si>
  <si>
    <t>刘子薇</t>
  </si>
  <si>
    <t>CA13744230514CNY</t>
  </si>
  <si>
    <t>未提现</t>
  </si>
  <si>
    <t>携程开票</t>
  </si>
  <si>
    <t xml:space="preserve">3215468	</t>
  </si>
  <si>
    <t xml:space="preserve">R4300601113903959001	</t>
  </si>
  <si>
    <t xml:space="preserve">999223589266117	</t>
  </si>
  <si>
    <t>[南昌]汉庭酒店(南昌洪都北青山湖西地铁站店)(93872151)</t>
  </si>
  <si>
    <t>高级大床房A&lt;至多8间&gt;&lt;2人入住&gt;</t>
  </si>
  <si>
    <t>罗坚</t>
  </si>
  <si>
    <t xml:space="preserve">3215808	</t>
  </si>
  <si>
    <t xml:space="preserve">R9007130113915172001	</t>
  </si>
  <si>
    <t xml:space="preserve">999223641604407	</t>
  </si>
  <si>
    <t>[广州]广东迎宾馆(68606999)</t>
  </si>
  <si>
    <t>园景双床房(白云楼)&lt;2人入住&gt;</t>
  </si>
  <si>
    <t>贾优敏</t>
  </si>
  <si>
    <t xml:space="preserve">3225305	</t>
  </si>
  <si>
    <t xml:space="preserve">(WSG)849854;	</t>
  </si>
  <si>
    <t xml:space="preserve">999223671095993	</t>
  </si>
  <si>
    <t>[济南]汉庭优佳酒店(济南山东大学中心校区店)(93871998)</t>
  </si>
  <si>
    <t>大床房&lt;至多8间&gt;&lt;2人入住&gt;</t>
  </si>
  <si>
    <t>黎蓥</t>
  </si>
  <si>
    <t xml:space="preserve">3231516	</t>
  </si>
  <si>
    <t xml:space="preserve">R9005340114288821001	</t>
  </si>
  <si>
    <t xml:space="preserve">999223678238162	</t>
  </si>
  <si>
    <t>[福州]海友酒店(福州交通路医科大学店)(80247837)</t>
  </si>
  <si>
    <t>大床房(无窗)&lt;至多8间&gt;&lt;2人入住&gt;</t>
  </si>
  <si>
    <t>谢镜龙</t>
  </si>
  <si>
    <t xml:space="preserve">3232335	</t>
  </si>
  <si>
    <t xml:space="preserve">R3500045114309901001	</t>
  </si>
  <si>
    <t xml:space="preserve">999223715809504	</t>
  </si>
  <si>
    <t>[郑州]汉庭酒店(郑州文化路店)(93870715)</t>
  </si>
  <si>
    <t>零压双床房&lt;至多8间&gt;&lt;2人入住&gt;</t>
  </si>
  <si>
    <t>常雨</t>
  </si>
  <si>
    <t xml:space="preserve">3243502	</t>
  </si>
  <si>
    <t xml:space="preserve">R4500031114520060001	</t>
  </si>
  <si>
    <t xml:space="preserve">999223717689068	</t>
  </si>
  <si>
    <t>[成都]汉庭酒店（成都科华北路四川大学店）(68604325)</t>
  </si>
  <si>
    <t>王文丽</t>
  </si>
  <si>
    <t xml:space="preserve">3243909	</t>
  </si>
  <si>
    <t xml:space="preserve">R6100421114529093001	</t>
  </si>
  <si>
    <t>退单</t>
  </si>
  <si>
    <t xml:space="preserve">999223739483126	</t>
  </si>
  <si>
    <t>[青岛]全季酒店(青岛西海岸金沙滩店)(93873673)</t>
  </si>
  <si>
    <t>高级大床房&lt;至多8间&gt;&lt;2人入住&gt;</t>
  </si>
  <si>
    <t>田柏冉</t>
  </si>
  <si>
    <t xml:space="preserve">3250196	</t>
  </si>
  <si>
    <t xml:space="preserve">R9000225114625588001	</t>
  </si>
  <si>
    <t>取消</t>
  </si>
  <si>
    <t xml:space="preserve">999223824747569	</t>
  </si>
  <si>
    <t>[包头]锦江之星(包头火车站店)(89880556)</t>
  </si>
  <si>
    <t>标准间A&lt;至多8间&gt;&lt;2人入住&gt;</t>
  </si>
  <si>
    <t>张向轲</t>
  </si>
  <si>
    <t xml:space="preserve">3282151	</t>
  </si>
  <si>
    <t xml:space="preserve">105248122344	</t>
  </si>
  <si>
    <t xml:space="preserve">999223826105275	</t>
  </si>
  <si>
    <t>翟娟</t>
  </si>
  <si>
    <t xml:space="preserve">3282550	</t>
  </si>
  <si>
    <t xml:space="preserve">R3500045115057384001	</t>
  </si>
  <si>
    <t xml:space="preserve">999223826105569	</t>
  </si>
  <si>
    <t>武红利</t>
  </si>
  <si>
    <t xml:space="preserve">3282551	</t>
  </si>
  <si>
    <t xml:space="preserve">R3500045115057384002	</t>
  </si>
  <si>
    <t xml:space="preserve">999223832016944	</t>
  </si>
  <si>
    <t>[南宁]雅斯特国际酒店(南宁朝阳广场地铁站店)(91108252)</t>
  </si>
  <si>
    <t>高级大床房&lt;至多8间&gt;&lt;2人入住&gt;&lt;早餐&gt;</t>
  </si>
  <si>
    <t>邓爱美</t>
  </si>
  <si>
    <t xml:space="preserve">3284039	</t>
  </si>
  <si>
    <t xml:space="preserve">酒店前台兰女士确认	</t>
  </si>
  <si>
    <t xml:space="preserve">999223855053861	</t>
  </si>
  <si>
    <t>[广州]0五石榴酒店（广州琶洲会展中心赤岗地铁站店）(93872068)</t>
  </si>
  <si>
    <t>高级双床房&lt;至多8间&gt;&lt;2人入住&gt;</t>
  </si>
  <si>
    <t>周彩霞</t>
  </si>
  <si>
    <t xml:space="preserve">3290584	</t>
  </si>
  <si>
    <t xml:space="preserve">1258542	</t>
  </si>
  <si>
    <t>过时取消</t>
  </si>
  <si>
    <t xml:space="preserve">999223627124700	</t>
  </si>
  <si>
    <t>徐端祥</t>
  </si>
  <si>
    <t>CA13744230515CNY</t>
  </si>
  <si>
    <t xml:space="preserve">3221714	</t>
  </si>
  <si>
    <t xml:space="preserve">R9007130114087961001	</t>
  </si>
  <si>
    <t xml:space="preserve">999223628263904	</t>
  </si>
  <si>
    <t>[沈阳]汉庭酒店(沈阳万莲地铁站店)(93870340)</t>
  </si>
  <si>
    <t>朱微</t>
  </si>
  <si>
    <t xml:space="preserve">3222563	</t>
  </si>
  <si>
    <t xml:space="preserve">	</t>
  </si>
  <si>
    <t xml:space="preserve">999223632991915	</t>
  </si>
  <si>
    <t>[上海]上海寰星酒店(77150441)</t>
  </si>
  <si>
    <t>高级豪华双床房&lt;2人入住&gt;&lt;早餐&gt;</t>
  </si>
  <si>
    <t>石国政</t>
  </si>
  <si>
    <t xml:space="preserve">999223657283331	</t>
  </si>
  <si>
    <t>[深圳]汉庭优佳酒店(深圳宝安万达广场店)(80247874)</t>
  </si>
  <si>
    <t>高级大床房(无窗)&lt;至多8间&gt;&lt;2人入住&gt;</t>
  </si>
  <si>
    <t>李梓豪</t>
  </si>
  <si>
    <t xml:space="preserve">3229609	</t>
  </si>
  <si>
    <t xml:space="preserve">R8916519114219235001	</t>
  </si>
  <si>
    <t xml:space="preserve">999223788127167	</t>
  </si>
  <si>
    <t>秦美佳</t>
  </si>
  <si>
    <t xml:space="preserve">3272579	</t>
  </si>
  <si>
    <t xml:space="preserve">1256384	</t>
  </si>
  <si>
    <t xml:space="preserve">999223798692193	</t>
  </si>
  <si>
    <t>[南京]维也纳酒店(南京大厂步行街店)(68346626)</t>
  </si>
  <si>
    <t>高级大床房&lt;2人入住&gt;</t>
  </si>
  <si>
    <t>吴俊文</t>
  </si>
  <si>
    <t xml:space="preserve">3274414	</t>
  </si>
  <si>
    <t xml:space="preserve">105243669354	</t>
  </si>
  <si>
    <t xml:space="preserve">999223811929590	</t>
  </si>
  <si>
    <t>[金溪]格林豪泰智选酒店(金溪锦绣华城店)(92484835)</t>
  </si>
  <si>
    <t>商务大床房&lt;至多8间&gt;&lt;2人入住&gt;</t>
  </si>
  <si>
    <t>王志聪</t>
  </si>
  <si>
    <t xml:space="preserve">3278382	</t>
  </si>
  <si>
    <t xml:space="preserve">(GRT)85774878;	</t>
  </si>
  <si>
    <t xml:space="preserve">999223812908284	</t>
  </si>
  <si>
    <t>[成都]成都金隆酒店(94918336)</t>
  </si>
  <si>
    <t>豪华双床间&lt;至多8间&gt;&lt;90天内可预订&gt;&lt;2人入住&gt;&lt;早餐&gt;</t>
  </si>
  <si>
    <t>李柯</t>
  </si>
  <si>
    <t xml:space="preserve">3278710	</t>
  </si>
  <si>
    <t xml:space="preserve">报客人姓名拼音办理入住	</t>
  </si>
  <si>
    <t xml:space="preserve">999223815278529	</t>
  </si>
  <si>
    <t>[广州]广州四季酒店(80243330)</t>
  </si>
  <si>
    <t>云尚城景大床房&lt;至多8间&gt;&lt;2人入住&gt;</t>
  </si>
  <si>
    <t>黎柳娇</t>
  </si>
  <si>
    <t xml:space="preserve">3279652	</t>
  </si>
  <si>
    <t xml:space="preserve">64569SE040399	</t>
  </si>
  <si>
    <t xml:space="preserve">999223831626447	</t>
  </si>
  <si>
    <t>豪华大床房&lt;2人入住&gt;</t>
  </si>
  <si>
    <t>刘巍</t>
  </si>
  <si>
    <t xml:space="preserve">3283958	</t>
  </si>
  <si>
    <t xml:space="preserve">999223832371405	</t>
  </si>
  <si>
    <t>[广州]海友良品酒店(广州沙河顶地铁站店)(83901597)</t>
  </si>
  <si>
    <t>卢江</t>
  </si>
  <si>
    <t xml:space="preserve">3284130	</t>
  </si>
  <si>
    <t xml:space="preserve">R5100005115082038001	</t>
  </si>
  <si>
    <t xml:space="preserve">999223854107350	</t>
  </si>
  <si>
    <t>[香港]香港富豪东方酒店(Regal Oriental Hotel)(105479964)</t>
  </si>
  <si>
    <t>高级客房&lt;至多8间&gt;&lt;2人入住&gt;</t>
  </si>
  <si>
    <t>CHEUNG/HO MING</t>
  </si>
  <si>
    <t xml:space="preserve">3290410	</t>
  </si>
  <si>
    <t xml:space="preserve">401003965	</t>
  </si>
  <si>
    <t xml:space="preserve">999223865872729	</t>
  </si>
  <si>
    <t>[长春]全季酒店（长春新天地长春大街店）(99152741)</t>
  </si>
  <si>
    <t>马金山</t>
  </si>
  <si>
    <t xml:space="preserve">3293784	</t>
  </si>
  <si>
    <t xml:space="preserve">R9005045115253992001	</t>
  </si>
  <si>
    <t xml:space="preserve">999223868351922	</t>
  </si>
  <si>
    <t>[成都]德馨客栈(成都骡马市地铁站店)(76295682)</t>
  </si>
  <si>
    <t>豪华标间&lt;2人入住&gt;</t>
  </si>
  <si>
    <t>李洋</t>
  </si>
  <si>
    <t xml:space="preserve">3294515	</t>
  </si>
  <si>
    <t>，</t>
  </si>
  <si>
    <t>999223824747569此单多收230元待退回</t>
  </si>
  <si>
    <t xml:space="preserve"> 12123 CNY</t>
  </si>
  <si>
    <t>A230515092520481</t>
  </si>
  <si>
    <t>A2305150925503605</t>
  </si>
  <si>
    <t>总计：12123元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</si>
  <si>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</si>
  <si>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</si>
  <si>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</si>
  <si>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</si>
  <si>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</si>
  <si>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</si>
  <si>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</si>
  <si>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</si>
  <si>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</si>
  <si>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</si>
  <si>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</si>
  <si>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</si>
  <si>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</si>
  <si>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</si>
  <si>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</si>
  <si>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</si>
  <si>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</si>
  <si>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</si>
  <si>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</si>
  <si>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2023-04-26</t>
  </si>
  <si>
    <t>3293784</t>
  </si>
  <si>
    <t>全季酒店（长春新天地长春大街店）</t>
  </si>
  <si>
    <t>2023-04-29</t>
  </si>
  <si>
    <t>2023-04-30</t>
  </si>
  <si>
    <t>退房日月结</t>
  </si>
  <si>
    <t>464.00</t>
  </si>
  <si>
    <t>RMB</t>
  </si>
  <si>
    <t>0</t>
  </si>
  <si>
    <t>0.00</t>
  </si>
  <si>
    <t>携程汇登国内直连</t>
  </si>
  <si>
    <t>01.011264</t>
  </si>
  <si>
    <t>2023-04-26 22:59:54</t>
  </si>
  <si>
    <t>否</t>
  </si>
  <si>
    <t>广州汇登信息科技有限公司</t>
  </si>
  <si>
    <t>直连</t>
  </si>
  <si>
    <t>中国</t>
  </si>
  <si>
    <t>3290584</t>
  </si>
  <si>
    <t>0五石榴酒店（广州琶洲会展中心赤岗地铁站店）</t>
  </si>
  <si>
    <t>2023-04-28</t>
  </si>
  <si>
    <t>243.00</t>
  </si>
  <si>
    <t>2023-04-26 12:44:59</t>
  </si>
  <si>
    <t>3290410</t>
  </si>
  <si>
    <t>香港富豪东方酒店</t>
  </si>
  <si>
    <t>CHEUNG HO MING</t>
  </si>
  <si>
    <t>1956.00</t>
  </si>
  <si>
    <t>2023-04-26 11:28:56</t>
  </si>
  <si>
    <t>2023-04-24</t>
  </si>
  <si>
    <t>3284130</t>
  </si>
  <si>
    <t>海友良品酒店(广州沙河顶地铁站店)</t>
  </si>
  <si>
    <t>866.00</t>
  </si>
  <si>
    <t>2023-04-24 23:14:00</t>
  </si>
  <si>
    <t>3284039</t>
  </si>
  <si>
    <t>雅斯特国际酒店(南宁朝阳广场地铁站店)</t>
  </si>
  <si>
    <t>365.00</t>
  </si>
  <si>
    <t>2023-04-24 22:33:18</t>
  </si>
  <si>
    <t>3282551</t>
  </si>
  <si>
    <t>海友酒店(福州交通路医科大学店)</t>
  </si>
  <si>
    <t>308.00</t>
  </si>
  <si>
    <t>2023-04-24 16:23:06</t>
  </si>
  <si>
    <t>3282550</t>
  </si>
  <si>
    <t>2023-04-23</t>
  </si>
  <si>
    <t>3279652</t>
  </si>
  <si>
    <t>广州四季酒店</t>
  </si>
  <si>
    <t>3366.00</t>
  </si>
  <si>
    <t>2023-04-23 23:02:11</t>
  </si>
  <si>
    <t>3278710</t>
  </si>
  <si>
    <t>成都金隆酒店</t>
  </si>
  <si>
    <t>515.00</t>
  </si>
  <si>
    <t>2023-04-23 20:33:02</t>
  </si>
  <si>
    <t>2023-04-22</t>
  </si>
  <si>
    <t>3274414</t>
  </si>
  <si>
    <t>维也纳酒店(南京大厂步行街店)</t>
  </si>
  <si>
    <t>2023-04-22 22:54:44</t>
  </si>
  <si>
    <t>2023-04-18</t>
  </si>
  <si>
    <t>3243909</t>
  </si>
  <si>
    <t>汉庭酒店（成都科华北路四川大学店）</t>
  </si>
  <si>
    <t>2023-04-27</t>
  </si>
  <si>
    <t>621.00</t>
  </si>
  <si>
    <t>2023-04-18 13:38:16</t>
  </si>
  <si>
    <t>2023-04-16</t>
  </si>
  <si>
    <t>3232335</t>
  </si>
  <si>
    <t>215.00</t>
  </si>
  <si>
    <t>2023-04-16 00:45:02</t>
  </si>
  <si>
    <t>2023-04-15</t>
  </si>
  <si>
    <t>3231516</t>
  </si>
  <si>
    <t>汉庭优佳酒店(济南山东大学中心校区店)</t>
  </si>
  <si>
    <t>469.00</t>
  </si>
  <si>
    <t>2023-04-15 18:53:43</t>
  </si>
  <si>
    <t>2023-04-14</t>
  </si>
  <si>
    <t>3229609</t>
  </si>
  <si>
    <t>汉庭优佳酒店(深圳宝安万达广场店)</t>
  </si>
  <si>
    <t>369.00</t>
  </si>
  <si>
    <t>2023-04-14 23:33:57</t>
  </si>
  <si>
    <t>3225305</t>
  </si>
  <si>
    <t>广东迎宾馆</t>
  </si>
  <si>
    <t>547.00</t>
  </si>
  <si>
    <t>2023-04-14 08:58:15</t>
  </si>
  <si>
    <t>2023-04-13</t>
  </si>
  <si>
    <t>3221714</t>
  </si>
  <si>
    <t>汉庭酒店(南昌洪都北青山湖西地铁站店)</t>
  </si>
  <si>
    <t>535.00</t>
  </si>
  <si>
    <t>2023-04-13 11:06:04</t>
  </si>
  <si>
    <t>2023-04-11</t>
  </si>
  <si>
    <t>3215468</t>
  </si>
  <si>
    <t>汉庭酒店（武汉复兴路地铁站店）</t>
  </si>
  <si>
    <t>231.00</t>
  </si>
  <si>
    <t>2023-04-11 07:59:21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</si>
</sst>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45044</v>
      </c>
      <c r="G2" s="6">
        <v>45045</v>
      </c>
      <c r="H2" s="4">
        <v>1</v>
      </c>
      <c r="I2" s="4">
        <v>1</v>
      </c>
      <c r="J2" s="4">
        <v>1</v>
      </c>
      <c r="K2" s="4" t="s">
        <v>30</v>
      </c>
      <c r="L2" s="4">
        <v>231</v>
      </c>
      <c r="M2" s="4">
        <v>231</v>
      </c>
      <c r="N2" s="4" t="s">
        <v>31</v>
      </c>
      <c r="O2" s="4" t="s">
        <v>32</v>
      </c>
      <c r="P2" s="4" t="s">
        <v>33</v>
      </c>
      <c r="Q2" s="4">
        <v>0</v>
      </c>
      <c r="R2" s="7">
        <v>45027</v>
      </c>
      <c r="S2" s="6">
        <v>45060</v>
      </c>
      <c r="T2" s="4" t="s">
        <v>34</v>
      </c>
      <c r="U2" s="4">
        <v>231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45044</v>
      </c>
      <c r="G3" s="6">
        <v>45045</v>
      </c>
      <c r="H3" s="4">
        <v>1</v>
      </c>
      <c r="I3" s="4">
        <v>1</v>
      </c>
      <c r="J3" s="4">
        <v>1</v>
      </c>
      <c r="K3" s="4" t="s">
        <v>30</v>
      </c>
      <c r="L3" s="4">
        <v>185</v>
      </c>
      <c r="M3" s="4">
        <v>185</v>
      </c>
      <c r="N3" s="4" t="s">
        <v>40</v>
      </c>
      <c r="O3" s="4" t="s">
        <v>32</v>
      </c>
      <c r="P3" s="4" t="s">
        <v>33</v>
      </c>
      <c r="Q3" s="4">
        <v>0</v>
      </c>
      <c r="R3" s="7">
        <v>45027</v>
      </c>
      <c r="S3" s="6">
        <v>45060</v>
      </c>
      <c r="T3" s="4" t="s">
        <v>34</v>
      </c>
      <c r="U3" s="4">
        <v>185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45044</v>
      </c>
      <c r="G4" s="6">
        <v>45045</v>
      </c>
      <c r="H4" s="4">
        <v>1</v>
      </c>
      <c r="I4" s="4">
        <v>1</v>
      </c>
      <c r="J4" s="4">
        <v>1</v>
      </c>
      <c r="K4" s="4" t="s">
        <v>30</v>
      </c>
      <c r="L4" s="4">
        <v>547</v>
      </c>
      <c r="M4" s="4">
        <v>547</v>
      </c>
      <c r="N4" s="4" t="s">
        <v>46</v>
      </c>
      <c r="O4" s="4" t="s">
        <v>32</v>
      </c>
      <c r="P4" s="4" t="s">
        <v>33</v>
      </c>
      <c r="Q4" s="4">
        <v>0</v>
      </c>
      <c r="R4" s="7">
        <v>45030</v>
      </c>
      <c r="S4" s="6">
        <v>45060</v>
      </c>
      <c r="T4" s="4" t="s">
        <v>34</v>
      </c>
      <c r="U4" s="4">
        <v>547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45043</v>
      </c>
      <c r="G5" s="6">
        <v>45045</v>
      </c>
      <c r="H5" s="4">
        <v>1</v>
      </c>
      <c r="I5" s="4">
        <v>2</v>
      </c>
      <c r="J5" s="4">
        <v>2</v>
      </c>
      <c r="K5" s="4" t="s">
        <v>30</v>
      </c>
      <c r="L5" s="4">
        <v>469</v>
      </c>
      <c r="M5" s="4">
        <v>469</v>
      </c>
      <c r="N5" s="4" t="s">
        <v>52</v>
      </c>
      <c r="O5" s="4" t="s">
        <v>32</v>
      </c>
      <c r="P5" s="4" t="s">
        <v>33</v>
      </c>
      <c r="Q5" s="4">
        <v>0</v>
      </c>
      <c r="R5" s="7">
        <v>45031</v>
      </c>
      <c r="S5" s="6">
        <v>45060</v>
      </c>
      <c r="T5" s="4" t="s">
        <v>34</v>
      </c>
      <c r="U5" s="4">
        <v>469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45044</v>
      </c>
      <c r="G6" s="6">
        <v>45045</v>
      </c>
      <c r="H6" s="4">
        <v>1</v>
      </c>
      <c r="I6" s="4">
        <v>1</v>
      </c>
      <c r="J6" s="4">
        <v>1</v>
      </c>
      <c r="K6" s="4" t="s">
        <v>30</v>
      </c>
      <c r="L6" s="4">
        <v>215</v>
      </c>
      <c r="M6" s="4">
        <v>215</v>
      </c>
      <c r="N6" s="4" t="s">
        <v>58</v>
      </c>
      <c r="O6" s="4" t="s">
        <v>32</v>
      </c>
      <c r="P6" s="4" t="s">
        <v>33</v>
      </c>
      <c r="Q6" s="4">
        <v>0</v>
      </c>
      <c r="R6" s="7">
        <v>45032</v>
      </c>
      <c r="S6" s="6">
        <v>45060</v>
      </c>
      <c r="T6" s="4" t="s">
        <v>34</v>
      </c>
      <c r="U6" s="4">
        <v>215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45044</v>
      </c>
      <c r="G7" s="6">
        <v>45045</v>
      </c>
      <c r="H7" s="4">
        <v>1</v>
      </c>
      <c r="I7" s="4">
        <v>1</v>
      </c>
      <c r="J7" s="4">
        <v>1</v>
      </c>
      <c r="K7" s="4" t="s">
        <v>30</v>
      </c>
      <c r="L7" s="4">
        <v>179</v>
      </c>
      <c r="M7" s="4">
        <v>179</v>
      </c>
      <c r="N7" s="4" t="s">
        <v>64</v>
      </c>
      <c r="O7" s="4" t="s">
        <v>32</v>
      </c>
      <c r="P7" s="4" t="s">
        <v>33</v>
      </c>
      <c r="Q7" s="4">
        <v>0</v>
      </c>
      <c r="R7" s="7">
        <v>45034</v>
      </c>
      <c r="S7" s="6">
        <v>45060</v>
      </c>
      <c r="T7" s="4" t="s">
        <v>34</v>
      </c>
      <c r="U7" s="4">
        <v>179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51</v>
      </c>
      <c r="F8" s="6">
        <v>45043</v>
      </c>
      <c r="G8" s="6">
        <v>45045</v>
      </c>
      <c r="H8" s="4">
        <v>1</v>
      </c>
      <c r="I8" s="4">
        <v>2</v>
      </c>
      <c r="J8" s="4">
        <v>2</v>
      </c>
      <c r="K8" s="4" t="s">
        <v>30</v>
      </c>
      <c r="L8" s="4">
        <v>621</v>
      </c>
      <c r="M8" s="4">
        <v>621</v>
      </c>
      <c r="N8" s="4" t="s">
        <v>69</v>
      </c>
      <c r="O8" s="4" t="s">
        <v>32</v>
      </c>
      <c r="P8" s="4" t="s">
        <v>33</v>
      </c>
      <c r="Q8" s="4">
        <v>0</v>
      </c>
      <c r="R8" s="7">
        <v>45034</v>
      </c>
      <c r="S8" s="6">
        <v>45060</v>
      </c>
      <c r="T8" s="4" t="s">
        <v>34</v>
      </c>
      <c r="U8" s="4">
        <v>621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37</v>
      </c>
      <c r="B9" s="4" t="s">
        <v>26</v>
      </c>
      <c r="C9" s="4" t="s">
        <v>72</v>
      </c>
      <c r="D9" s="4" t="s">
        <v>38</v>
      </c>
      <c r="E9" s="4" t="s">
        <v>39</v>
      </c>
      <c r="F9" s="6">
        <v>45044</v>
      </c>
      <c r="G9" s="6">
        <v>45045</v>
      </c>
      <c r="H9" s="4">
        <v>1</v>
      </c>
      <c r="I9" s="4">
        <v>1</v>
      </c>
      <c r="J9" s="4">
        <v>1</v>
      </c>
      <c r="K9" s="4" t="s">
        <v>30</v>
      </c>
      <c r="L9" s="4">
        <v>-185</v>
      </c>
      <c r="M9" s="4">
        <v>-185</v>
      </c>
      <c r="N9" s="4" t="s">
        <v>40</v>
      </c>
      <c r="O9" s="4" t="s">
        <v>32</v>
      </c>
      <c r="P9" s="4" t="s">
        <v>33</v>
      </c>
      <c r="Q9" s="4">
        <v>0</v>
      </c>
      <c r="R9" s="7">
        <v>45027.4625578704</v>
      </c>
      <c r="S9" s="6">
        <v>45060</v>
      </c>
      <c r="T9" s="4" t="s">
        <v>34</v>
      </c>
      <c r="U9" s="4">
        <v>-185</v>
      </c>
      <c r="V9" s="4">
        <v>0</v>
      </c>
      <c r="W9" s="4">
        <v>0</v>
      </c>
      <c r="X9" s="4" t="s">
        <v>41</v>
      </c>
      <c r="Y9" s="4" t="s">
        <v>42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45044</v>
      </c>
      <c r="G10" s="6">
        <v>45045</v>
      </c>
      <c r="H10" s="4">
        <v>1</v>
      </c>
      <c r="I10" s="4">
        <v>1</v>
      </c>
      <c r="J10" s="4">
        <v>1</v>
      </c>
      <c r="K10" s="4" t="s">
        <v>30</v>
      </c>
      <c r="L10" s="4">
        <v>458</v>
      </c>
      <c r="M10" s="4">
        <v>458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45035</v>
      </c>
      <c r="S10" s="6">
        <v>45060</v>
      </c>
      <c r="T10" s="4" t="s">
        <v>34</v>
      </c>
      <c r="U10" s="4">
        <v>458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73</v>
      </c>
      <c r="B11" s="4" t="s">
        <v>26</v>
      </c>
      <c r="C11" s="4" t="s">
        <v>79</v>
      </c>
      <c r="D11" s="4" t="s">
        <v>74</v>
      </c>
      <c r="E11" s="4" t="s">
        <v>75</v>
      </c>
      <c r="F11" s="6">
        <v>45044</v>
      </c>
      <c r="G11" s="6">
        <v>45045</v>
      </c>
      <c r="H11" s="4">
        <v>1</v>
      </c>
      <c r="I11" s="4">
        <v>1</v>
      </c>
      <c r="J11" s="4">
        <v>1</v>
      </c>
      <c r="K11" s="4" t="s">
        <v>30</v>
      </c>
      <c r="L11" s="4">
        <v>-458</v>
      </c>
      <c r="M11" s="4">
        <v>-458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45035</v>
      </c>
      <c r="S11" s="6">
        <v>45060</v>
      </c>
      <c r="T11" s="4" t="s">
        <v>34</v>
      </c>
      <c r="U11" s="4">
        <v>-458</v>
      </c>
      <c r="V11" s="4">
        <v>0</v>
      </c>
      <c r="W11" s="4">
        <v>0</v>
      </c>
      <c r="X11" s="4" t="s">
        <v>77</v>
      </c>
      <c r="Y11" s="4" t="s">
        <v>78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45044</v>
      </c>
      <c r="G12" s="6">
        <v>45045</v>
      </c>
      <c r="H12" s="4">
        <v>1</v>
      </c>
      <c r="I12" s="4">
        <v>1</v>
      </c>
      <c r="J12" s="4">
        <v>1</v>
      </c>
      <c r="K12" s="4" t="s">
        <v>30</v>
      </c>
      <c r="L12" s="4">
        <v>230</v>
      </c>
      <c r="M12" s="4">
        <v>230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45040</v>
      </c>
      <c r="S12" s="6">
        <v>45060</v>
      </c>
      <c r="T12" s="4" t="s">
        <v>34</v>
      </c>
      <c r="U12" s="4">
        <v>230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56</v>
      </c>
      <c r="E13" s="4" t="s">
        <v>29</v>
      </c>
      <c r="F13" s="6">
        <v>45044</v>
      </c>
      <c r="G13" s="6">
        <v>45045</v>
      </c>
      <c r="H13" s="4">
        <v>1</v>
      </c>
      <c r="I13" s="4">
        <v>1</v>
      </c>
      <c r="J13" s="4">
        <v>1</v>
      </c>
      <c r="K13" s="4" t="s">
        <v>30</v>
      </c>
      <c r="L13" s="4">
        <v>308</v>
      </c>
      <c r="M13" s="4">
        <v>308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45040</v>
      </c>
      <c r="S13" s="6">
        <v>45060</v>
      </c>
      <c r="T13" s="4" t="s">
        <v>34</v>
      </c>
      <c r="U13" s="4">
        <v>308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56</v>
      </c>
      <c r="E14" s="4" t="s">
        <v>29</v>
      </c>
      <c r="F14" s="6">
        <v>45044</v>
      </c>
      <c r="G14" s="6">
        <v>45045</v>
      </c>
      <c r="H14" s="4">
        <v>1</v>
      </c>
      <c r="I14" s="4">
        <v>1</v>
      </c>
      <c r="J14" s="4">
        <v>1</v>
      </c>
      <c r="K14" s="4" t="s">
        <v>30</v>
      </c>
      <c r="L14" s="4">
        <v>308</v>
      </c>
      <c r="M14" s="4">
        <v>308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45040</v>
      </c>
      <c r="S14" s="6">
        <v>45060</v>
      </c>
      <c r="T14" s="4" t="s">
        <v>34</v>
      </c>
      <c r="U14" s="4">
        <v>308</v>
      </c>
      <c r="V14" s="4">
        <v>0</v>
      </c>
      <c r="W14" s="4">
        <v>0</v>
      </c>
      <c r="X14" s="4" t="s">
        <v>92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45044</v>
      </c>
      <c r="G15" s="6">
        <v>45045</v>
      </c>
      <c r="H15" s="4">
        <v>1</v>
      </c>
      <c r="I15" s="4">
        <v>1</v>
      </c>
      <c r="J15" s="4">
        <v>1</v>
      </c>
      <c r="K15" s="4" t="s">
        <v>30</v>
      </c>
      <c r="L15" s="4">
        <v>365</v>
      </c>
      <c r="M15" s="4">
        <v>365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45040</v>
      </c>
      <c r="S15" s="6">
        <v>45060</v>
      </c>
      <c r="T15" s="4" t="s">
        <v>34</v>
      </c>
      <c r="U15" s="4">
        <v>365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61</v>
      </c>
      <c r="B16" s="4" t="s">
        <v>26</v>
      </c>
      <c r="C16" s="4" t="s">
        <v>79</v>
      </c>
      <c r="D16" s="4" t="s">
        <v>62</v>
      </c>
      <c r="E16" s="4" t="s">
        <v>63</v>
      </c>
      <c r="F16" s="6">
        <v>45044</v>
      </c>
      <c r="G16" s="6">
        <v>45045</v>
      </c>
      <c r="H16" s="4">
        <v>1</v>
      </c>
      <c r="I16" s="4">
        <v>1</v>
      </c>
      <c r="J16" s="4">
        <v>1</v>
      </c>
      <c r="K16" s="4" t="s">
        <v>30</v>
      </c>
      <c r="L16" s="4">
        <v>-179</v>
      </c>
      <c r="M16" s="4">
        <v>-179</v>
      </c>
      <c r="N16" s="4" t="s">
        <v>64</v>
      </c>
      <c r="O16" s="4" t="s">
        <v>32</v>
      </c>
      <c r="P16" s="4" t="s">
        <v>33</v>
      </c>
      <c r="Q16" s="4">
        <v>0</v>
      </c>
      <c r="R16" s="7">
        <v>45034</v>
      </c>
      <c r="S16" s="6">
        <v>45060</v>
      </c>
      <c r="T16" s="4" t="s">
        <v>34</v>
      </c>
      <c r="U16" s="4">
        <v>-179</v>
      </c>
      <c r="V16" s="4">
        <v>0</v>
      </c>
      <c r="W16" s="4">
        <v>0</v>
      </c>
      <c r="X16" s="4" t="s">
        <v>65</v>
      </c>
      <c r="Y16" s="4" t="s">
        <v>66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45044</v>
      </c>
      <c r="G17" s="6">
        <v>45045</v>
      </c>
      <c r="H17" s="4">
        <v>1</v>
      </c>
      <c r="I17" s="4">
        <v>1</v>
      </c>
      <c r="J17" s="4">
        <v>1</v>
      </c>
      <c r="K17" s="4" t="s">
        <v>30</v>
      </c>
      <c r="L17" s="4">
        <v>243</v>
      </c>
      <c r="M17" s="4">
        <v>243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45042</v>
      </c>
      <c r="S17" s="6">
        <v>45060</v>
      </c>
      <c r="T17" s="4" t="s">
        <v>34</v>
      </c>
      <c r="U17" s="4">
        <v>243</v>
      </c>
      <c r="V17" s="4">
        <v>0</v>
      </c>
      <c r="W17" s="4">
        <v>0</v>
      </c>
      <c r="X17" s="4" t="s">
        <v>104</v>
      </c>
      <c r="Y17" s="4" t="s">
        <v>105</v>
      </c>
    </row>
    <row r="18" s="4" customFormat="1" spans="1:25">
      <c r="A18" s="4" t="s">
        <v>80</v>
      </c>
      <c r="B18" s="4" t="s">
        <v>26</v>
      </c>
      <c r="C18" s="4" t="s">
        <v>79</v>
      </c>
      <c r="D18" s="4" t="s">
        <v>81</v>
      </c>
      <c r="E18" s="4" t="s">
        <v>82</v>
      </c>
      <c r="F18" s="6">
        <v>45044</v>
      </c>
      <c r="G18" s="6">
        <v>45045</v>
      </c>
      <c r="H18" s="4">
        <v>1</v>
      </c>
      <c r="I18" s="4">
        <v>1</v>
      </c>
      <c r="J18" s="4">
        <v>1</v>
      </c>
      <c r="K18" s="4" t="s">
        <v>30</v>
      </c>
      <c r="L18" s="4">
        <v>-230</v>
      </c>
      <c r="M18" s="4">
        <v>-230</v>
      </c>
      <c r="N18" s="4" t="s">
        <v>83</v>
      </c>
      <c r="O18" s="4" t="s">
        <v>32</v>
      </c>
      <c r="P18" s="4" t="s">
        <v>33</v>
      </c>
      <c r="Q18" s="4">
        <v>0</v>
      </c>
      <c r="R18" s="7">
        <v>45040</v>
      </c>
      <c r="S18" s="6">
        <v>45060</v>
      </c>
      <c r="T18" s="4" t="s">
        <v>34</v>
      </c>
      <c r="U18" s="4">
        <v>-230</v>
      </c>
      <c r="V18" s="4">
        <v>0</v>
      </c>
      <c r="W18" s="4">
        <v>0</v>
      </c>
      <c r="X18" s="4" t="s">
        <v>84</v>
      </c>
      <c r="Y18" s="4" t="s">
        <v>85</v>
      </c>
    </row>
    <row r="19" s="4" customFormat="1" spans="1:25">
      <c r="A19" s="4" t="s">
        <v>80</v>
      </c>
      <c r="B19" s="4" t="s">
        <v>26</v>
      </c>
      <c r="C19" s="4" t="s">
        <v>106</v>
      </c>
      <c r="D19" s="4" t="s">
        <v>81</v>
      </c>
      <c r="E19" s="4" t="s">
        <v>82</v>
      </c>
      <c r="F19" s="6">
        <v>45044</v>
      </c>
      <c r="G19" s="6">
        <v>45045</v>
      </c>
      <c r="H19" s="4">
        <v>1</v>
      </c>
      <c r="I19" s="4">
        <v>1</v>
      </c>
      <c r="J19" s="4">
        <v>1</v>
      </c>
      <c r="K19" s="4" t="s">
        <v>30</v>
      </c>
      <c r="L19" s="4">
        <v>230</v>
      </c>
      <c r="M19" s="4">
        <v>230</v>
      </c>
      <c r="N19" s="4" t="s">
        <v>83</v>
      </c>
      <c r="O19" s="4" t="s">
        <v>32</v>
      </c>
      <c r="P19" s="4" t="s">
        <v>33</v>
      </c>
      <c r="Q19" s="4">
        <v>0</v>
      </c>
      <c r="R19" s="7">
        <v>45040.6280671296</v>
      </c>
      <c r="S19" s="6">
        <v>45060</v>
      </c>
      <c r="T19" s="4" t="s">
        <v>34</v>
      </c>
      <c r="U19" s="4">
        <v>230</v>
      </c>
      <c r="V19" s="4">
        <v>0</v>
      </c>
      <c r="W19" s="4">
        <v>0</v>
      </c>
      <c r="X19" s="4" t="s">
        <v>84</v>
      </c>
      <c r="Y19" s="4" t="s">
        <v>85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38</v>
      </c>
      <c r="E20" s="4" t="s">
        <v>75</v>
      </c>
      <c r="F20" s="6">
        <v>45044</v>
      </c>
      <c r="G20" s="6">
        <v>45046</v>
      </c>
      <c r="H20" s="4">
        <v>1</v>
      </c>
      <c r="I20" s="4">
        <v>2</v>
      </c>
      <c r="J20" s="4">
        <v>2</v>
      </c>
      <c r="K20" s="4" t="s">
        <v>30</v>
      </c>
      <c r="L20" s="4">
        <v>535</v>
      </c>
      <c r="M20" s="4">
        <v>535</v>
      </c>
      <c r="N20" s="4" t="s">
        <v>108</v>
      </c>
      <c r="O20" s="4" t="s">
        <v>109</v>
      </c>
      <c r="P20" s="4" t="s">
        <v>33</v>
      </c>
      <c r="Q20" s="4">
        <v>0</v>
      </c>
      <c r="R20" s="7">
        <v>45029</v>
      </c>
      <c r="S20" s="6">
        <v>45061</v>
      </c>
      <c r="T20" s="4" t="s">
        <v>34</v>
      </c>
      <c r="U20" s="4">
        <v>535</v>
      </c>
      <c r="V20" s="4">
        <v>0</v>
      </c>
      <c r="W20" s="4">
        <v>0</v>
      </c>
      <c r="X20" s="4" t="s">
        <v>110</v>
      </c>
      <c r="Y20" s="4" t="s">
        <v>111</v>
      </c>
    </row>
    <row r="21" s="4" customFormat="1" spans="1:25">
      <c r="A21" s="4" t="s">
        <v>112</v>
      </c>
      <c r="B21" s="4" t="s">
        <v>26</v>
      </c>
      <c r="C21" s="4" t="s">
        <v>27</v>
      </c>
      <c r="D21" s="4" t="s">
        <v>113</v>
      </c>
      <c r="E21" s="4" t="s">
        <v>75</v>
      </c>
      <c r="F21" s="6">
        <v>45045</v>
      </c>
      <c r="G21" s="6">
        <v>45046</v>
      </c>
      <c r="H21" s="4">
        <v>1</v>
      </c>
      <c r="I21" s="4">
        <v>1</v>
      </c>
      <c r="J21" s="4">
        <v>1</v>
      </c>
      <c r="K21" s="4" t="s">
        <v>30</v>
      </c>
      <c r="L21" s="4">
        <v>319</v>
      </c>
      <c r="M21" s="4">
        <v>319</v>
      </c>
      <c r="N21" s="4" t="s">
        <v>114</v>
      </c>
      <c r="O21" s="4" t="s">
        <v>109</v>
      </c>
      <c r="P21" s="4" t="s">
        <v>33</v>
      </c>
      <c r="Q21" s="4">
        <v>0</v>
      </c>
      <c r="R21" s="7">
        <v>45029</v>
      </c>
      <c r="S21" s="6">
        <v>45061</v>
      </c>
      <c r="T21" s="4" t="s">
        <v>34</v>
      </c>
      <c r="U21" s="4">
        <v>319</v>
      </c>
      <c r="V21" s="4">
        <v>0</v>
      </c>
      <c r="W21" s="4">
        <v>0</v>
      </c>
      <c r="X21" s="4" t="s">
        <v>115</v>
      </c>
      <c r="Y21" s="4" t="s">
        <v>116</v>
      </c>
    </row>
    <row r="22" s="4" customFormat="1" spans="1:25">
      <c r="A22" s="4" t="s">
        <v>112</v>
      </c>
      <c r="B22" s="4" t="s">
        <v>26</v>
      </c>
      <c r="C22" s="4" t="s">
        <v>79</v>
      </c>
      <c r="D22" s="4" t="s">
        <v>113</v>
      </c>
      <c r="E22" s="4" t="s">
        <v>75</v>
      </c>
      <c r="F22" s="6">
        <v>45045</v>
      </c>
      <c r="G22" s="6">
        <v>45046</v>
      </c>
      <c r="H22" s="4">
        <v>1</v>
      </c>
      <c r="I22" s="4">
        <v>1</v>
      </c>
      <c r="J22" s="4">
        <v>1</v>
      </c>
      <c r="K22" s="4" t="s">
        <v>30</v>
      </c>
      <c r="L22" s="4">
        <v>-319</v>
      </c>
      <c r="M22" s="4">
        <v>-319</v>
      </c>
      <c r="N22" s="4" t="s">
        <v>114</v>
      </c>
      <c r="O22" s="4" t="s">
        <v>109</v>
      </c>
      <c r="P22" s="4" t="s">
        <v>33</v>
      </c>
      <c r="Q22" s="4">
        <v>0</v>
      </c>
      <c r="R22" s="7">
        <v>45029</v>
      </c>
      <c r="S22" s="6">
        <v>45061</v>
      </c>
      <c r="T22" s="4" t="s">
        <v>34</v>
      </c>
      <c r="U22" s="4">
        <v>-319</v>
      </c>
      <c r="V22" s="4">
        <v>0</v>
      </c>
      <c r="W22" s="4">
        <v>0</v>
      </c>
      <c r="X22" s="4" t="s">
        <v>115</v>
      </c>
      <c r="Y22" s="4" t="s">
        <v>116</v>
      </c>
    </row>
    <row r="23" s="4" customFormat="1" spans="1:25">
      <c r="A23" s="4" t="s">
        <v>117</v>
      </c>
      <c r="B23" s="4" t="s">
        <v>26</v>
      </c>
      <c r="C23" s="4" t="s">
        <v>27</v>
      </c>
      <c r="D23" s="4" t="s">
        <v>118</v>
      </c>
      <c r="E23" s="4" t="s">
        <v>119</v>
      </c>
      <c r="F23" s="6">
        <v>45045</v>
      </c>
      <c r="G23" s="6">
        <v>45046</v>
      </c>
      <c r="H23" s="4">
        <v>1</v>
      </c>
      <c r="I23" s="4">
        <v>1</v>
      </c>
      <c r="J23" s="4">
        <v>1</v>
      </c>
      <c r="K23" s="4" t="s">
        <v>30</v>
      </c>
      <c r="L23" s="4">
        <v>387</v>
      </c>
      <c r="M23" s="4">
        <v>387</v>
      </c>
      <c r="N23" s="4" t="s">
        <v>120</v>
      </c>
      <c r="O23" s="4" t="s">
        <v>109</v>
      </c>
      <c r="P23" s="4" t="s">
        <v>33</v>
      </c>
      <c r="Q23" s="4">
        <v>0</v>
      </c>
      <c r="R23" s="7">
        <v>45029</v>
      </c>
      <c r="S23" s="6">
        <v>45061</v>
      </c>
      <c r="T23" s="4" t="s">
        <v>34</v>
      </c>
      <c r="U23" s="4">
        <v>387</v>
      </c>
      <c r="V23" s="4">
        <v>0</v>
      </c>
      <c r="W23" s="4">
        <v>0</v>
      </c>
      <c r="X23" s="4" t="s">
        <v>116</v>
      </c>
      <c r="Y23" s="4" t="s">
        <v>116</v>
      </c>
    </row>
    <row r="24" s="4" customFormat="1" spans="1:25">
      <c r="A24" s="4" t="s">
        <v>117</v>
      </c>
      <c r="B24" s="4" t="s">
        <v>26</v>
      </c>
      <c r="C24" s="4" t="s">
        <v>79</v>
      </c>
      <c r="D24" s="4" t="s">
        <v>118</v>
      </c>
      <c r="E24" s="4" t="s">
        <v>119</v>
      </c>
      <c r="F24" s="6">
        <v>45045</v>
      </c>
      <c r="G24" s="6">
        <v>45046</v>
      </c>
      <c r="H24" s="4">
        <v>1</v>
      </c>
      <c r="I24" s="4">
        <v>1</v>
      </c>
      <c r="J24" s="4">
        <v>1</v>
      </c>
      <c r="K24" s="4" t="s">
        <v>30</v>
      </c>
      <c r="L24" s="4">
        <v>-387</v>
      </c>
      <c r="M24" s="4">
        <v>-387</v>
      </c>
      <c r="N24" s="4" t="s">
        <v>120</v>
      </c>
      <c r="O24" s="4" t="s">
        <v>109</v>
      </c>
      <c r="P24" s="4" t="s">
        <v>33</v>
      </c>
      <c r="Q24" s="4">
        <v>0</v>
      </c>
      <c r="R24" s="7">
        <v>45029</v>
      </c>
      <c r="S24" s="6">
        <v>45061</v>
      </c>
      <c r="T24" s="4" t="s">
        <v>34</v>
      </c>
      <c r="U24" s="4">
        <v>-387</v>
      </c>
      <c r="V24" s="4">
        <v>0</v>
      </c>
      <c r="W24" s="4">
        <v>0</v>
      </c>
      <c r="X24" s="4" t="s">
        <v>116</v>
      </c>
      <c r="Y24" s="4" t="s">
        <v>116</v>
      </c>
    </row>
    <row r="25" s="4" customFormat="1" spans="1:25">
      <c r="A25" s="4" t="s">
        <v>121</v>
      </c>
      <c r="B25" s="4" t="s">
        <v>26</v>
      </c>
      <c r="C25" s="4" t="s">
        <v>27</v>
      </c>
      <c r="D25" s="4" t="s">
        <v>122</v>
      </c>
      <c r="E25" s="4" t="s">
        <v>123</v>
      </c>
      <c r="F25" s="6">
        <v>45044</v>
      </c>
      <c r="G25" s="6">
        <v>45046</v>
      </c>
      <c r="H25" s="4">
        <v>1</v>
      </c>
      <c r="I25" s="4">
        <v>2</v>
      </c>
      <c r="J25" s="4">
        <v>2</v>
      </c>
      <c r="K25" s="4" t="s">
        <v>30</v>
      </c>
      <c r="L25" s="4">
        <v>369</v>
      </c>
      <c r="M25" s="4">
        <v>369</v>
      </c>
      <c r="N25" s="4" t="s">
        <v>124</v>
      </c>
      <c r="O25" s="4" t="s">
        <v>109</v>
      </c>
      <c r="P25" s="4" t="s">
        <v>33</v>
      </c>
      <c r="Q25" s="4">
        <v>0</v>
      </c>
      <c r="R25" s="7">
        <v>45030</v>
      </c>
      <c r="S25" s="6">
        <v>45061</v>
      </c>
      <c r="T25" s="4" t="s">
        <v>34</v>
      </c>
      <c r="U25" s="4">
        <v>369</v>
      </c>
      <c r="V25" s="4">
        <v>0</v>
      </c>
      <c r="W25" s="4">
        <v>0</v>
      </c>
      <c r="X25" s="4" t="s">
        <v>125</v>
      </c>
      <c r="Y25" s="4" t="s">
        <v>126</v>
      </c>
    </row>
    <row r="26" s="4" customFormat="1" spans="1:25">
      <c r="A26" s="4" t="s">
        <v>127</v>
      </c>
      <c r="B26" s="4" t="s">
        <v>26</v>
      </c>
      <c r="C26" s="4" t="s">
        <v>27</v>
      </c>
      <c r="D26" s="4" t="s">
        <v>101</v>
      </c>
      <c r="E26" s="4" t="s">
        <v>75</v>
      </c>
      <c r="F26" s="6">
        <v>45045</v>
      </c>
      <c r="G26" s="6">
        <v>45046</v>
      </c>
      <c r="H26" s="4">
        <v>1</v>
      </c>
      <c r="I26" s="4">
        <v>1</v>
      </c>
      <c r="J26" s="4">
        <v>1</v>
      </c>
      <c r="K26" s="4" t="s">
        <v>30</v>
      </c>
      <c r="L26" s="4">
        <v>316</v>
      </c>
      <c r="M26" s="4">
        <v>316</v>
      </c>
      <c r="N26" s="4" t="s">
        <v>128</v>
      </c>
      <c r="O26" s="4" t="s">
        <v>109</v>
      </c>
      <c r="P26" s="4" t="s">
        <v>33</v>
      </c>
      <c r="Q26" s="4">
        <v>0</v>
      </c>
      <c r="R26" s="7">
        <v>45038</v>
      </c>
      <c r="S26" s="6">
        <v>45061</v>
      </c>
      <c r="T26" s="4" t="s">
        <v>34</v>
      </c>
      <c r="U26" s="4">
        <v>316</v>
      </c>
      <c r="V26" s="4">
        <v>0</v>
      </c>
      <c r="W26" s="4">
        <v>0</v>
      </c>
      <c r="X26" s="4" t="s">
        <v>129</v>
      </c>
      <c r="Y26" s="4" t="s">
        <v>130</v>
      </c>
    </row>
    <row r="27" s="4" customFormat="1" spans="1:25">
      <c r="A27" s="4" t="s">
        <v>131</v>
      </c>
      <c r="B27" s="4" t="s">
        <v>26</v>
      </c>
      <c r="C27" s="4" t="s">
        <v>27</v>
      </c>
      <c r="D27" s="4" t="s">
        <v>132</v>
      </c>
      <c r="E27" s="4" t="s">
        <v>133</v>
      </c>
      <c r="F27" s="6">
        <v>45045</v>
      </c>
      <c r="G27" s="6">
        <v>45046</v>
      </c>
      <c r="H27" s="4">
        <v>1</v>
      </c>
      <c r="I27" s="4">
        <v>1</v>
      </c>
      <c r="J27" s="4">
        <v>1</v>
      </c>
      <c r="K27" s="4" t="s">
        <v>30</v>
      </c>
      <c r="L27" s="4">
        <v>515</v>
      </c>
      <c r="M27" s="4">
        <v>515</v>
      </c>
      <c r="N27" s="4" t="s">
        <v>134</v>
      </c>
      <c r="O27" s="4" t="s">
        <v>109</v>
      </c>
      <c r="P27" s="4" t="s">
        <v>33</v>
      </c>
      <c r="Q27" s="4">
        <v>0</v>
      </c>
      <c r="R27" s="7">
        <v>45038</v>
      </c>
      <c r="S27" s="6">
        <v>45061</v>
      </c>
      <c r="T27" s="4" t="s">
        <v>34</v>
      </c>
      <c r="U27" s="4">
        <v>515</v>
      </c>
      <c r="V27" s="4">
        <v>0</v>
      </c>
      <c r="W27" s="4">
        <v>0</v>
      </c>
      <c r="X27" s="4" t="s">
        <v>135</v>
      </c>
      <c r="Y27" s="4" t="s">
        <v>136</v>
      </c>
    </row>
    <row r="28" s="4" customFormat="1" spans="1:25">
      <c r="A28" s="4" t="s">
        <v>137</v>
      </c>
      <c r="B28" s="4" t="s">
        <v>26</v>
      </c>
      <c r="C28" s="4" t="s">
        <v>27</v>
      </c>
      <c r="D28" s="4" t="s">
        <v>138</v>
      </c>
      <c r="E28" s="4" t="s">
        <v>139</v>
      </c>
      <c r="F28" s="6">
        <v>45045</v>
      </c>
      <c r="G28" s="6">
        <v>45046</v>
      </c>
      <c r="H28" s="4">
        <v>1</v>
      </c>
      <c r="I28" s="4">
        <v>1</v>
      </c>
      <c r="J28" s="4">
        <v>1</v>
      </c>
      <c r="K28" s="4" t="s">
        <v>30</v>
      </c>
      <c r="L28" s="4">
        <v>194</v>
      </c>
      <c r="M28" s="4">
        <v>194</v>
      </c>
      <c r="N28" s="4" t="s">
        <v>140</v>
      </c>
      <c r="O28" s="4" t="s">
        <v>109</v>
      </c>
      <c r="P28" s="4" t="s">
        <v>33</v>
      </c>
      <c r="Q28" s="4">
        <v>0</v>
      </c>
      <c r="R28" s="7">
        <v>45039</v>
      </c>
      <c r="S28" s="6">
        <v>45061</v>
      </c>
      <c r="T28" s="4" t="s">
        <v>34</v>
      </c>
      <c r="U28" s="4">
        <v>194</v>
      </c>
      <c r="V28" s="4">
        <v>0</v>
      </c>
      <c r="W28" s="4">
        <v>0</v>
      </c>
      <c r="X28" s="4" t="s">
        <v>141</v>
      </c>
      <c r="Y28" s="4" t="s">
        <v>142</v>
      </c>
    </row>
    <row r="29" s="4" customFormat="1" spans="1:25">
      <c r="A29" s="4" t="s">
        <v>143</v>
      </c>
      <c r="B29" s="4" t="s">
        <v>26</v>
      </c>
      <c r="C29" s="4" t="s">
        <v>27</v>
      </c>
      <c r="D29" s="4" t="s">
        <v>144</v>
      </c>
      <c r="E29" s="4" t="s">
        <v>145</v>
      </c>
      <c r="F29" s="6">
        <v>45045</v>
      </c>
      <c r="G29" s="6">
        <v>45046</v>
      </c>
      <c r="H29" s="4">
        <v>1</v>
      </c>
      <c r="I29" s="4">
        <v>1</v>
      </c>
      <c r="J29" s="4">
        <v>1</v>
      </c>
      <c r="K29" s="4" t="s">
        <v>30</v>
      </c>
      <c r="L29" s="4">
        <v>515</v>
      </c>
      <c r="M29" s="4">
        <v>515</v>
      </c>
      <c r="N29" s="4" t="s">
        <v>146</v>
      </c>
      <c r="O29" s="4" t="s">
        <v>109</v>
      </c>
      <c r="P29" s="4" t="s">
        <v>33</v>
      </c>
      <c r="Q29" s="4">
        <v>0</v>
      </c>
      <c r="R29" s="7">
        <v>45039</v>
      </c>
      <c r="S29" s="6">
        <v>45061</v>
      </c>
      <c r="T29" s="4" t="s">
        <v>34</v>
      </c>
      <c r="U29" s="4">
        <v>515</v>
      </c>
      <c r="V29" s="4">
        <v>0</v>
      </c>
      <c r="W29" s="4">
        <v>0</v>
      </c>
      <c r="X29" s="4" t="s">
        <v>147</v>
      </c>
      <c r="Y29" s="4" t="s">
        <v>148</v>
      </c>
    </row>
    <row r="30" s="4" customFormat="1" spans="1:25">
      <c r="A30" s="4" t="s">
        <v>149</v>
      </c>
      <c r="B30" s="4" t="s">
        <v>26</v>
      </c>
      <c r="C30" s="4" t="s">
        <v>27</v>
      </c>
      <c r="D30" s="4" t="s">
        <v>150</v>
      </c>
      <c r="E30" s="4" t="s">
        <v>151</v>
      </c>
      <c r="F30" s="6">
        <v>45045</v>
      </c>
      <c r="G30" s="6">
        <v>45046</v>
      </c>
      <c r="H30" s="4">
        <v>1</v>
      </c>
      <c r="I30" s="4">
        <v>1</v>
      </c>
      <c r="J30" s="4">
        <v>1</v>
      </c>
      <c r="K30" s="4" t="s">
        <v>30</v>
      </c>
      <c r="L30" s="4">
        <v>3366</v>
      </c>
      <c r="M30" s="4">
        <v>3366</v>
      </c>
      <c r="N30" s="4" t="s">
        <v>152</v>
      </c>
      <c r="O30" s="4" t="s">
        <v>109</v>
      </c>
      <c r="P30" s="4" t="s">
        <v>33</v>
      </c>
      <c r="Q30" s="4">
        <v>0</v>
      </c>
      <c r="R30" s="7">
        <v>45039</v>
      </c>
      <c r="S30" s="6">
        <v>45061</v>
      </c>
      <c r="T30" s="4" t="s">
        <v>34</v>
      </c>
      <c r="U30" s="4">
        <v>3366</v>
      </c>
      <c r="V30" s="4">
        <v>0</v>
      </c>
      <c r="W30" s="4">
        <v>0</v>
      </c>
      <c r="X30" s="4" t="s">
        <v>153</v>
      </c>
      <c r="Y30" s="4" t="s">
        <v>154</v>
      </c>
    </row>
    <row r="31" s="4" customFormat="1" spans="1:25">
      <c r="A31" s="4" t="s">
        <v>137</v>
      </c>
      <c r="B31" s="4" t="s">
        <v>26</v>
      </c>
      <c r="C31" s="4" t="s">
        <v>79</v>
      </c>
      <c r="D31" s="4" t="s">
        <v>138</v>
      </c>
      <c r="E31" s="4" t="s">
        <v>139</v>
      </c>
      <c r="F31" s="6">
        <v>45045</v>
      </c>
      <c r="G31" s="6">
        <v>45046</v>
      </c>
      <c r="H31" s="4">
        <v>1</v>
      </c>
      <c r="I31" s="4">
        <v>1</v>
      </c>
      <c r="J31" s="4">
        <v>1</v>
      </c>
      <c r="K31" s="4" t="s">
        <v>30</v>
      </c>
      <c r="L31" s="4">
        <v>-194</v>
      </c>
      <c r="M31" s="4">
        <v>-194</v>
      </c>
      <c r="N31" s="4" t="s">
        <v>140</v>
      </c>
      <c r="O31" s="4" t="s">
        <v>109</v>
      </c>
      <c r="P31" s="4" t="s">
        <v>33</v>
      </c>
      <c r="Q31" s="4">
        <v>0</v>
      </c>
      <c r="R31" s="7">
        <v>45039</v>
      </c>
      <c r="S31" s="6">
        <v>45061</v>
      </c>
      <c r="T31" s="4" t="s">
        <v>34</v>
      </c>
      <c r="U31" s="4">
        <v>-194</v>
      </c>
      <c r="V31" s="4">
        <v>0</v>
      </c>
      <c r="W31" s="4">
        <v>0</v>
      </c>
      <c r="X31" s="4" t="s">
        <v>141</v>
      </c>
      <c r="Y31" s="4" t="s">
        <v>142</v>
      </c>
    </row>
    <row r="32" s="4" customFormat="1" spans="1:25">
      <c r="A32" s="4" t="s">
        <v>155</v>
      </c>
      <c r="B32" s="4" t="s">
        <v>26</v>
      </c>
      <c r="C32" s="4" t="s">
        <v>27</v>
      </c>
      <c r="D32" s="4" t="s">
        <v>132</v>
      </c>
      <c r="E32" s="4" t="s">
        <v>156</v>
      </c>
      <c r="F32" s="6">
        <v>45045</v>
      </c>
      <c r="G32" s="6">
        <v>45046</v>
      </c>
      <c r="H32" s="4">
        <v>1</v>
      </c>
      <c r="I32" s="4">
        <v>1</v>
      </c>
      <c r="J32" s="4">
        <v>1</v>
      </c>
      <c r="K32" s="4" t="s">
        <v>30</v>
      </c>
      <c r="L32" s="4">
        <v>499</v>
      </c>
      <c r="M32" s="4">
        <v>499</v>
      </c>
      <c r="N32" s="4" t="s">
        <v>157</v>
      </c>
      <c r="O32" s="4" t="s">
        <v>109</v>
      </c>
      <c r="P32" s="4" t="s">
        <v>33</v>
      </c>
      <c r="Q32" s="4">
        <v>0</v>
      </c>
      <c r="R32" s="7">
        <v>45040</v>
      </c>
      <c r="S32" s="6">
        <v>45061</v>
      </c>
      <c r="T32" s="4" t="s">
        <v>34</v>
      </c>
      <c r="U32" s="4">
        <v>499</v>
      </c>
      <c r="V32" s="4">
        <v>0</v>
      </c>
      <c r="W32" s="4">
        <v>0</v>
      </c>
      <c r="X32" s="4" t="s">
        <v>158</v>
      </c>
      <c r="Y32" s="4" t="s">
        <v>116</v>
      </c>
    </row>
    <row r="33" s="4" customFormat="1" spans="1:25">
      <c r="A33" s="4" t="s">
        <v>155</v>
      </c>
      <c r="B33" s="4" t="s">
        <v>26</v>
      </c>
      <c r="C33" s="4" t="s">
        <v>79</v>
      </c>
      <c r="D33" s="4" t="s">
        <v>132</v>
      </c>
      <c r="E33" s="4" t="s">
        <v>156</v>
      </c>
      <c r="F33" s="6">
        <v>45045</v>
      </c>
      <c r="G33" s="6">
        <v>45046</v>
      </c>
      <c r="H33" s="4">
        <v>1</v>
      </c>
      <c r="I33" s="4">
        <v>1</v>
      </c>
      <c r="J33" s="4">
        <v>1</v>
      </c>
      <c r="K33" s="4" t="s">
        <v>30</v>
      </c>
      <c r="L33" s="4">
        <v>-499</v>
      </c>
      <c r="M33" s="4">
        <v>-499</v>
      </c>
      <c r="N33" s="4" t="s">
        <v>157</v>
      </c>
      <c r="O33" s="4" t="s">
        <v>109</v>
      </c>
      <c r="P33" s="4" t="s">
        <v>33</v>
      </c>
      <c r="Q33" s="4">
        <v>0</v>
      </c>
      <c r="R33" s="7">
        <v>45040</v>
      </c>
      <c r="S33" s="6">
        <v>45061</v>
      </c>
      <c r="T33" s="4" t="s">
        <v>34</v>
      </c>
      <c r="U33" s="4">
        <v>-499</v>
      </c>
      <c r="V33" s="4">
        <v>0</v>
      </c>
      <c r="W33" s="4">
        <v>0</v>
      </c>
      <c r="X33" s="4" t="s">
        <v>158</v>
      </c>
      <c r="Y33" s="4" t="s">
        <v>116</v>
      </c>
    </row>
    <row r="34" s="4" customFormat="1" spans="1:25">
      <c r="A34" s="4" t="s">
        <v>159</v>
      </c>
      <c r="B34" s="4" t="s">
        <v>26</v>
      </c>
      <c r="C34" s="4" t="s">
        <v>27</v>
      </c>
      <c r="D34" s="4" t="s">
        <v>160</v>
      </c>
      <c r="E34" s="4" t="s">
        <v>29</v>
      </c>
      <c r="F34" s="6">
        <v>45044</v>
      </c>
      <c r="G34" s="6">
        <v>45046</v>
      </c>
      <c r="H34" s="4">
        <v>1</v>
      </c>
      <c r="I34" s="4">
        <v>2</v>
      </c>
      <c r="J34" s="4">
        <v>2</v>
      </c>
      <c r="K34" s="4" t="s">
        <v>30</v>
      </c>
      <c r="L34" s="4">
        <v>866</v>
      </c>
      <c r="M34" s="4">
        <v>866</v>
      </c>
      <c r="N34" s="4" t="s">
        <v>161</v>
      </c>
      <c r="O34" s="4" t="s">
        <v>109</v>
      </c>
      <c r="P34" s="4" t="s">
        <v>33</v>
      </c>
      <c r="Q34" s="4">
        <v>0</v>
      </c>
      <c r="R34" s="7">
        <v>45040</v>
      </c>
      <c r="S34" s="6">
        <v>45061</v>
      </c>
      <c r="T34" s="4" t="s">
        <v>34</v>
      </c>
      <c r="U34" s="4">
        <v>866</v>
      </c>
      <c r="V34" s="4">
        <v>0</v>
      </c>
      <c r="W34" s="4">
        <v>0</v>
      </c>
      <c r="X34" s="4" t="s">
        <v>162</v>
      </c>
      <c r="Y34" s="4" t="s">
        <v>163</v>
      </c>
    </row>
    <row r="35" s="4" customFormat="1" spans="1:25">
      <c r="A35" s="4" t="s">
        <v>164</v>
      </c>
      <c r="B35" s="4" t="s">
        <v>26</v>
      </c>
      <c r="C35" s="4" t="s">
        <v>27</v>
      </c>
      <c r="D35" s="4" t="s">
        <v>165</v>
      </c>
      <c r="E35" s="4" t="s">
        <v>166</v>
      </c>
      <c r="F35" s="6">
        <v>45045</v>
      </c>
      <c r="G35" s="6">
        <v>45046</v>
      </c>
      <c r="H35" s="4">
        <v>1</v>
      </c>
      <c r="I35" s="4">
        <v>1</v>
      </c>
      <c r="J35" s="4">
        <v>1</v>
      </c>
      <c r="K35" s="4" t="s">
        <v>30</v>
      </c>
      <c r="L35" s="4">
        <v>1956</v>
      </c>
      <c r="M35" s="4">
        <v>1956</v>
      </c>
      <c r="N35" s="4" t="s">
        <v>167</v>
      </c>
      <c r="O35" s="4" t="s">
        <v>109</v>
      </c>
      <c r="P35" s="4" t="s">
        <v>33</v>
      </c>
      <c r="Q35" s="4">
        <v>0</v>
      </c>
      <c r="R35" s="7">
        <v>45042</v>
      </c>
      <c r="S35" s="6">
        <v>45061</v>
      </c>
      <c r="T35" s="4" t="s">
        <v>34</v>
      </c>
      <c r="U35" s="4">
        <v>1956</v>
      </c>
      <c r="V35" s="4">
        <v>0</v>
      </c>
      <c r="W35" s="4">
        <v>0</v>
      </c>
      <c r="X35" s="4" t="s">
        <v>168</v>
      </c>
      <c r="Y35" s="4" t="s">
        <v>169</v>
      </c>
    </row>
    <row r="36" s="4" customFormat="1" spans="1:25">
      <c r="A36" s="4" t="s">
        <v>159</v>
      </c>
      <c r="B36" s="4" t="s">
        <v>26</v>
      </c>
      <c r="C36" s="4" t="s">
        <v>79</v>
      </c>
      <c r="D36" s="4" t="s">
        <v>160</v>
      </c>
      <c r="E36" s="4" t="s">
        <v>29</v>
      </c>
      <c r="F36" s="6">
        <v>45044</v>
      </c>
      <c r="G36" s="6">
        <v>45046</v>
      </c>
      <c r="H36" s="4">
        <v>1</v>
      </c>
      <c r="I36" s="4">
        <v>2</v>
      </c>
      <c r="J36" s="4">
        <v>2</v>
      </c>
      <c r="K36" s="4" t="s">
        <v>30</v>
      </c>
      <c r="L36" s="4">
        <v>-866</v>
      </c>
      <c r="M36" s="4">
        <v>-866</v>
      </c>
      <c r="N36" s="4" t="s">
        <v>161</v>
      </c>
      <c r="O36" s="4" t="s">
        <v>109</v>
      </c>
      <c r="P36" s="4" t="s">
        <v>33</v>
      </c>
      <c r="Q36" s="4">
        <v>0</v>
      </c>
      <c r="R36" s="7">
        <v>45040</v>
      </c>
      <c r="S36" s="6">
        <v>45061</v>
      </c>
      <c r="T36" s="4" t="s">
        <v>34</v>
      </c>
      <c r="U36" s="4">
        <v>-866</v>
      </c>
      <c r="V36" s="4">
        <v>0</v>
      </c>
      <c r="W36" s="4">
        <v>0</v>
      </c>
      <c r="X36" s="4" t="s">
        <v>162</v>
      </c>
      <c r="Y36" s="4" t="s">
        <v>163</v>
      </c>
    </row>
    <row r="37" s="4" customFormat="1" spans="1:25">
      <c r="A37" s="4" t="s">
        <v>159</v>
      </c>
      <c r="B37" s="4" t="s">
        <v>26</v>
      </c>
      <c r="C37" s="4" t="s">
        <v>106</v>
      </c>
      <c r="D37" s="4" t="s">
        <v>160</v>
      </c>
      <c r="E37" s="4" t="s">
        <v>29</v>
      </c>
      <c r="F37" s="6">
        <v>45044</v>
      </c>
      <c r="G37" s="6">
        <v>45046</v>
      </c>
      <c r="H37" s="4">
        <v>1</v>
      </c>
      <c r="I37" s="4">
        <v>2</v>
      </c>
      <c r="J37" s="4">
        <v>2</v>
      </c>
      <c r="K37" s="4" t="s">
        <v>30</v>
      </c>
      <c r="L37" s="4">
        <v>866</v>
      </c>
      <c r="M37" s="4">
        <v>866</v>
      </c>
      <c r="N37" s="4" t="s">
        <v>161</v>
      </c>
      <c r="O37" s="4" t="s">
        <v>109</v>
      </c>
      <c r="P37" s="4" t="s">
        <v>33</v>
      </c>
      <c r="Q37" s="4">
        <v>0</v>
      </c>
      <c r="R37" s="7">
        <v>45040.9679282407</v>
      </c>
      <c r="S37" s="6">
        <v>45061</v>
      </c>
      <c r="T37" s="4" t="s">
        <v>34</v>
      </c>
      <c r="U37" s="4">
        <v>866</v>
      </c>
      <c r="V37" s="4">
        <v>0</v>
      </c>
      <c r="W37" s="4">
        <v>0</v>
      </c>
      <c r="X37" s="4" t="s">
        <v>162</v>
      </c>
      <c r="Y37" s="4" t="s">
        <v>163</v>
      </c>
    </row>
    <row r="38" s="4" customFormat="1" spans="1:25">
      <c r="A38" s="4" t="s">
        <v>170</v>
      </c>
      <c r="B38" s="4" t="s">
        <v>26</v>
      </c>
      <c r="C38" s="4" t="s">
        <v>27</v>
      </c>
      <c r="D38" s="4" t="s">
        <v>171</v>
      </c>
      <c r="E38" s="4" t="s">
        <v>75</v>
      </c>
      <c r="F38" s="6">
        <v>45045</v>
      </c>
      <c r="G38" s="6">
        <v>45046</v>
      </c>
      <c r="H38" s="4">
        <v>1</v>
      </c>
      <c r="I38" s="4">
        <v>1</v>
      </c>
      <c r="J38" s="4">
        <v>1</v>
      </c>
      <c r="K38" s="4" t="s">
        <v>30</v>
      </c>
      <c r="L38" s="4">
        <v>464</v>
      </c>
      <c r="M38" s="4">
        <v>464</v>
      </c>
      <c r="N38" s="4" t="s">
        <v>172</v>
      </c>
      <c r="O38" s="4" t="s">
        <v>109</v>
      </c>
      <c r="P38" s="4" t="s">
        <v>33</v>
      </c>
      <c r="Q38" s="4">
        <v>0</v>
      </c>
      <c r="R38" s="7">
        <v>45042</v>
      </c>
      <c r="S38" s="6">
        <v>45061</v>
      </c>
      <c r="T38" s="4" t="s">
        <v>34</v>
      </c>
      <c r="U38" s="4">
        <v>464</v>
      </c>
      <c r="V38" s="4">
        <v>0</v>
      </c>
      <c r="W38" s="4">
        <v>0</v>
      </c>
      <c r="X38" s="4" t="s">
        <v>173</v>
      </c>
      <c r="Y38" s="4" t="s">
        <v>174</v>
      </c>
    </row>
    <row r="39" s="4" customFormat="1" spans="1:25">
      <c r="A39" s="4" t="s">
        <v>175</v>
      </c>
      <c r="B39" s="4" t="s">
        <v>26</v>
      </c>
      <c r="C39" s="4" t="s">
        <v>27</v>
      </c>
      <c r="D39" s="4" t="s">
        <v>176</v>
      </c>
      <c r="E39" s="4" t="s">
        <v>177</v>
      </c>
      <c r="F39" s="6">
        <v>45045</v>
      </c>
      <c r="G39" s="6">
        <v>45046</v>
      </c>
      <c r="H39" s="4">
        <v>1</v>
      </c>
      <c r="I39" s="4">
        <v>1</v>
      </c>
      <c r="J39" s="4">
        <v>1</v>
      </c>
      <c r="K39" s="4" t="s">
        <v>30</v>
      </c>
      <c r="L39" s="4">
        <v>202</v>
      </c>
      <c r="M39" s="4">
        <v>202</v>
      </c>
      <c r="N39" s="4" t="s">
        <v>178</v>
      </c>
      <c r="O39" s="4" t="s">
        <v>109</v>
      </c>
      <c r="P39" s="4" t="s">
        <v>33</v>
      </c>
      <c r="Q39" s="4">
        <v>0</v>
      </c>
      <c r="R39" s="7">
        <v>45043</v>
      </c>
      <c r="S39" s="6">
        <v>45061</v>
      </c>
      <c r="T39" s="4" t="s">
        <v>34</v>
      </c>
      <c r="U39" s="4">
        <v>202</v>
      </c>
      <c r="V39" s="4">
        <v>0</v>
      </c>
      <c r="W39" s="4">
        <v>0</v>
      </c>
      <c r="X39" s="4" t="s">
        <v>179</v>
      </c>
      <c r="Y39" s="4" t="s">
        <v>116</v>
      </c>
    </row>
    <row r="40" s="4" customFormat="1" spans="1:25">
      <c r="A40" s="4" t="s">
        <v>127</v>
      </c>
      <c r="B40" s="4" t="s">
        <v>26</v>
      </c>
      <c r="C40" s="4" t="s">
        <v>79</v>
      </c>
      <c r="D40" s="4" t="s">
        <v>101</v>
      </c>
      <c r="E40" s="4" t="s">
        <v>75</v>
      </c>
      <c r="F40" s="6">
        <v>45045</v>
      </c>
      <c r="G40" s="6">
        <v>45046</v>
      </c>
      <c r="H40" s="4">
        <v>1</v>
      </c>
      <c r="I40" s="4">
        <v>1</v>
      </c>
      <c r="J40" s="4">
        <v>1</v>
      </c>
      <c r="K40" s="4" t="s">
        <v>30</v>
      </c>
      <c r="L40" s="4">
        <v>-316</v>
      </c>
      <c r="M40" s="4">
        <v>-316</v>
      </c>
      <c r="N40" s="4" t="s">
        <v>128</v>
      </c>
      <c r="O40" s="4" t="s">
        <v>109</v>
      </c>
      <c r="P40" s="4" t="s">
        <v>33</v>
      </c>
      <c r="Q40" s="4">
        <v>0</v>
      </c>
      <c r="R40" s="7">
        <v>45038</v>
      </c>
      <c r="S40" s="6">
        <v>45061</v>
      </c>
      <c r="T40" s="4" t="s">
        <v>34</v>
      </c>
      <c r="U40" s="4">
        <v>-316</v>
      </c>
      <c r="V40" s="4">
        <v>0</v>
      </c>
      <c r="W40" s="4">
        <v>0</v>
      </c>
      <c r="X40" s="4" t="s">
        <v>129</v>
      </c>
      <c r="Y40" s="4" t="s">
        <v>130</v>
      </c>
    </row>
    <row r="41" s="4" customFormat="1" spans="1:25">
      <c r="A41" s="4" t="s">
        <v>175</v>
      </c>
      <c r="B41" s="4" t="s">
        <v>26</v>
      </c>
      <c r="C41" s="4" t="s">
        <v>79</v>
      </c>
      <c r="D41" s="4" t="s">
        <v>176</v>
      </c>
      <c r="E41" s="4" t="s">
        <v>177</v>
      </c>
      <c r="F41" s="6">
        <v>45045</v>
      </c>
      <c r="G41" s="6">
        <v>45046</v>
      </c>
      <c r="H41" s="4">
        <v>1</v>
      </c>
      <c r="I41" s="4">
        <v>1</v>
      </c>
      <c r="J41" s="4">
        <v>1</v>
      </c>
      <c r="K41" s="4" t="s">
        <v>30</v>
      </c>
      <c r="L41" s="4">
        <v>-202</v>
      </c>
      <c r="M41" s="4">
        <v>-202</v>
      </c>
      <c r="N41" s="4" t="s">
        <v>178</v>
      </c>
      <c r="O41" s="4" t="s">
        <v>109</v>
      </c>
      <c r="P41" s="4" t="s">
        <v>33</v>
      </c>
      <c r="Q41" s="4">
        <v>0</v>
      </c>
      <c r="R41" s="7">
        <v>45043</v>
      </c>
      <c r="S41" s="6">
        <v>45061</v>
      </c>
      <c r="T41" s="4" t="s">
        <v>34</v>
      </c>
      <c r="U41" s="4">
        <v>-202</v>
      </c>
      <c r="V41" s="4">
        <v>0</v>
      </c>
      <c r="W41" s="4">
        <v>0</v>
      </c>
      <c r="X41" s="4" t="s">
        <v>179</v>
      </c>
      <c r="Y41" s="4" t="s">
        <v>116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9"/>
  <sheetViews>
    <sheetView tabSelected="1" workbookViewId="0">
      <selection activeCell="A37" sqref="A37:C39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180</v>
      </c>
    </row>
    <row r="2" s="4" customFormat="1" spans="1:9">
      <c r="A2" s="5">
        <v>999223588124978</v>
      </c>
      <c r="B2" s="6">
        <v>45044</v>
      </c>
      <c r="C2" s="6">
        <v>45045</v>
      </c>
      <c r="D2" s="4">
        <v>231</v>
      </c>
      <c r="E2" s="4" t="str">
        <f>VLOOKUP(A2,HOP!A:L,12,0)</f>
        <v>231.00</v>
      </c>
      <c r="F2" s="4" t="str">
        <f>VLOOKUP(A2,HOP!A:C,3,0)</f>
        <v>3215468</v>
      </c>
      <c r="G2" s="4">
        <f>D2-E2</f>
        <v>0</v>
      </c>
      <c r="H2" s="4" t="str">
        <f>$H$1&amp;F2</f>
        <v>，3215468</v>
      </c>
      <c r="I2" s="4" t="str">
        <f>VLOOKUP(A2,HOP!A:U,21,0)</f>
        <v>直连</v>
      </c>
    </row>
    <row r="3" s="4" customFormat="1" hidden="1" spans="1:9">
      <c r="A3" s="5">
        <v>999223589266117</v>
      </c>
      <c r="B3" s="6">
        <v>45044</v>
      </c>
      <c r="C3" s="6">
        <v>45045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8" si="0">D3-E3</f>
        <v>#N/A</v>
      </c>
      <c r="H3" s="4" t="e">
        <f t="shared" ref="H3:H28" si="1">$H$1&amp;F3</f>
        <v>#N/A</v>
      </c>
      <c r="I3" s="4" t="e">
        <f>VLOOKUP(A3,HOP!A:U,21,0)</f>
        <v>#N/A</v>
      </c>
    </row>
    <row r="4" s="4" customFormat="1" spans="1:9">
      <c r="A4" s="5">
        <v>999223641604407</v>
      </c>
      <c r="B4" s="6">
        <v>45044</v>
      </c>
      <c r="C4" s="6">
        <v>45045</v>
      </c>
      <c r="D4" s="4">
        <v>547</v>
      </c>
      <c r="E4" s="4" t="str">
        <f>VLOOKUP(A4,HOP!A:L,12,0)</f>
        <v>547.00</v>
      </c>
      <c r="F4" s="4" t="str">
        <f>VLOOKUP(A4,HOP!A:C,3,0)</f>
        <v>3225305</v>
      </c>
      <c r="G4" s="4">
        <f t="shared" si="0"/>
        <v>0</v>
      </c>
      <c r="H4" s="4" t="str">
        <f t="shared" si="1"/>
        <v>，3225305</v>
      </c>
      <c r="I4" s="4" t="str">
        <f>VLOOKUP(A4,HOP!A:U,21,0)</f>
        <v>直连</v>
      </c>
    </row>
    <row r="5" s="4" customFormat="1" spans="1:9">
      <c r="A5" s="5">
        <v>999223671095993</v>
      </c>
      <c r="B5" s="6">
        <v>45043</v>
      </c>
      <c r="C5" s="6">
        <v>45045</v>
      </c>
      <c r="D5" s="4">
        <v>469</v>
      </c>
      <c r="E5" s="4" t="str">
        <f>VLOOKUP(A5,HOP!A:L,12,0)</f>
        <v>469.00</v>
      </c>
      <c r="F5" s="4" t="str">
        <f>VLOOKUP(A5,HOP!A:C,3,0)</f>
        <v>3231516</v>
      </c>
      <c r="G5" s="4">
        <f t="shared" si="0"/>
        <v>0</v>
      </c>
      <c r="H5" s="4" t="str">
        <f t="shared" si="1"/>
        <v>，3231516</v>
      </c>
      <c r="I5" s="4" t="str">
        <f>VLOOKUP(A5,HOP!A:U,21,0)</f>
        <v>直连</v>
      </c>
    </row>
    <row r="6" s="4" customFormat="1" spans="1:9">
      <c r="A6" s="5">
        <v>999223678238162</v>
      </c>
      <c r="B6" s="6">
        <v>45044</v>
      </c>
      <c r="C6" s="6">
        <v>45045</v>
      </c>
      <c r="D6" s="4">
        <v>215</v>
      </c>
      <c r="E6" s="4" t="str">
        <f>VLOOKUP(A6,HOP!A:L,12,0)</f>
        <v>215.00</v>
      </c>
      <c r="F6" s="4" t="str">
        <f>VLOOKUP(A6,HOP!A:C,3,0)</f>
        <v>3232335</v>
      </c>
      <c r="G6" s="4">
        <f t="shared" si="0"/>
        <v>0</v>
      </c>
      <c r="H6" s="4" t="str">
        <f t="shared" si="1"/>
        <v>，3232335</v>
      </c>
      <c r="I6" s="4" t="str">
        <f>VLOOKUP(A6,HOP!A:U,21,0)</f>
        <v>直连</v>
      </c>
    </row>
    <row r="7" s="4" customFormat="1" hidden="1" spans="1:9">
      <c r="A7" s="5">
        <v>999223715809504</v>
      </c>
      <c r="B7" s="6">
        <v>45044</v>
      </c>
      <c r="C7" s="6">
        <v>45045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999223717689068</v>
      </c>
      <c r="B8" s="6">
        <v>45043</v>
      </c>
      <c r="C8" s="6">
        <v>45045</v>
      </c>
      <c r="D8" s="4">
        <v>621</v>
      </c>
      <c r="E8" s="4" t="str">
        <f>VLOOKUP(A8,HOP!A:L,12,0)</f>
        <v>621.00</v>
      </c>
      <c r="F8" s="4" t="str">
        <f>VLOOKUP(A8,HOP!A:C,3,0)</f>
        <v>3243909</v>
      </c>
      <c r="G8" s="4">
        <f t="shared" si="0"/>
        <v>0</v>
      </c>
      <c r="H8" s="4" t="str">
        <f t="shared" si="1"/>
        <v>，3243909</v>
      </c>
      <c r="I8" s="4" t="str">
        <f>VLOOKUP(A8,HOP!A:U,21,0)</f>
        <v>直连</v>
      </c>
    </row>
    <row r="9" s="4" customFormat="1" hidden="1" spans="1:9">
      <c r="A9" s="5">
        <v>999223739483126</v>
      </c>
      <c r="B9" s="6">
        <v>45044</v>
      </c>
      <c r="C9" s="6">
        <v>45045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999223826105275</v>
      </c>
      <c r="B10" s="6">
        <v>45044</v>
      </c>
      <c r="C10" s="6">
        <v>45045</v>
      </c>
      <c r="D10" s="4">
        <v>308</v>
      </c>
      <c r="E10" s="4" t="str">
        <f>VLOOKUP(A10,HOP!A:L,12,0)</f>
        <v>308.00</v>
      </c>
      <c r="F10" s="4" t="str">
        <f>VLOOKUP(A10,HOP!A:C,3,0)</f>
        <v>3282550</v>
      </c>
      <c r="G10" s="4">
        <f t="shared" si="0"/>
        <v>0</v>
      </c>
      <c r="H10" s="4" t="str">
        <f t="shared" si="1"/>
        <v>，3282550</v>
      </c>
      <c r="I10" s="4" t="str">
        <f>VLOOKUP(A10,HOP!A:U,21,0)</f>
        <v>直连</v>
      </c>
    </row>
    <row r="11" s="4" customFormat="1" spans="1:9">
      <c r="A11" s="5">
        <v>999223826105569</v>
      </c>
      <c r="B11" s="6">
        <v>45044</v>
      </c>
      <c r="C11" s="6">
        <v>45045</v>
      </c>
      <c r="D11" s="4">
        <v>308</v>
      </c>
      <c r="E11" s="4" t="str">
        <f>VLOOKUP(A11,HOP!A:L,12,0)</f>
        <v>308.00</v>
      </c>
      <c r="F11" s="4" t="str">
        <f>VLOOKUP(A11,HOP!A:C,3,0)</f>
        <v>3282551</v>
      </c>
      <c r="G11" s="4">
        <f t="shared" si="0"/>
        <v>0</v>
      </c>
      <c r="H11" s="4" t="str">
        <f t="shared" si="1"/>
        <v>，3282551</v>
      </c>
      <c r="I11" s="4" t="str">
        <f>VLOOKUP(A11,HOP!A:U,21,0)</f>
        <v>直连</v>
      </c>
    </row>
    <row r="12" s="4" customFormat="1" spans="1:9">
      <c r="A12" s="5">
        <v>999223832016944</v>
      </c>
      <c r="B12" s="6">
        <v>45044</v>
      </c>
      <c r="C12" s="6">
        <v>45045</v>
      </c>
      <c r="D12" s="4">
        <v>365</v>
      </c>
      <c r="E12" s="4" t="str">
        <f>VLOOKUP(A12,HOP!A:L,12,0)</f>
        <v>365.00</v>
      </c>
      <c r="F12" s="4" t="str">
        <f>VLOOKUP(A12,HOP!A:C,3,0)</f>
        <v>3284039</v>
      </c>
      <c r="G12" s="4">
        <f t="shared" si="0"/>
        <v>0</v>
      </c>
      <c r="H12" s="4" t="str">
        <f t="shared" si="1"/>
        <v>，3284039</v>
      </c>
      <c r="I12" s="4" t="str">
        <f>VLOOKUP(A12,HOP!A:U,21,0)</f>
        <v>直连</v>
      </c>
    </row>
    <row r="13" s="4" customFormat="1" spans="1:9">
      <c r="A13" s="5">
        <v>999223855053861</v>
      </c>
      <c r="B13" s="6">
        <v>45044</v>
      </c>
      <c r="C13" s="6">
        <v>45045</v>
      </c>
      <c r="D13" s="4">
        <v>243</v>
      </c>
      <c r="E13" s="4" t="str">
        <f>VLOOKUP(A13,HOP!A:L,12,0)</f>
        <v>243.00</v>
      </c>
      <c r="F13" s="4" t="str">
        <f>VLOOKUP(A13,HOP!A:C,3,0)</f>
        <v>3290584</v>
      </c>
      <c r="G13" s="4">
        <f t="shared" si="0"/>
        <v>0</v>
      </c>
      <c r="H13" s="4" t="str">
        <f t="shared" si="1"/>
        <v>，3290584</v>
      </c>
      <c r="I13" s="4" t="str">
        <f>VLOOKUP(A13,HOP!A:U,21,0)</f>
        <v>直连</v>
      </c>
    </row>
    <row r="14" s="4" customFormat="1" spans="1:10">
      <c r="A14" s="5">
        <v>999223824747569</v>
      </c>
      <c r="B14" s="6">
        <v>45044</v>
      </c>
      <c r="C14" s="6">
        <v>45045</v>
      </c>
      <c r="D14" s="4">
        <v>230</v>
      </c>
      <c r="E14" s="4" t="e">
        <f>VLOOKUP(A14,HOP!A:L,12,0)</f>
        <v>#N/A</v>
      </c>
      <c r="F14" s="4">
        <v>3282151</v>
      </c>
      <c r="G14" s="4" t="e">
        <f t="shared" si="0"/>
        <v>#N/A</v>
      </c>
      <c r="H14" s="4" t="str">
        <f t="shared" si="1"/>
        <v>，3282151</v>
      </c>
      <c r="I14" s="4" t="e">
        <f>VLOOKUP(A14,HOP!A:U,21,0)</f>
        <v>#N/A</v>
      </c>
      <c r="J14" s="4" t="s">
        <v>181</v>
      </c>
    </row>
    <row r="15" s="4" customFormat="1" spans="1:9">
      <c r="A15" s="5">
        <v>999223627124700</v>
      </c>
      <c r="B15" s="6">
        <v>45044</v>
      </c>
      <c r="C15" s="6">
        <v>45046</v>
      </c>
      <c r="D15" s="4">
        <v>535</v>
      </c>
      <c r="E15" s="4" t="str">
        <f>VLOOKUP(A15,HOP!A:L,12,0)</f>
        <v>535.00</v>
      </c>
      <c r="F15" s="4" t="str">
        <f>VLOOKUP(A15,HOP!A:C,3,0)</f>
        <v>3221714</v>
      </c>
      <c r="G15" s="4">
        <f t="shared" si="0"/>
        <v>0</v>
      </c>
      <c r="H15" s="4" t="str">
        <f t="shared" si="1"/>
        <v>，3221714</v>
      </c>
      <c r="I15" s="4" t="str">
        <f>VLOOKUP(A15,HOP!A:U,21,0)</f>
        <v>直连</v>
      </c>
    </row>
    <row r="16" s="4" customFormat="1" hidden="1" spans="1:9">
      <c r="A16" s="5">
        <v>999223628263904</v>
      </c>
      <c r="B16" s="6">
        <v>45045</v>
      </c>
      <c r="C16" s="6">
        <v>45046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999223632991915</v>
      </c>
      <c r="B17" s="6">
        <v>45045</v>
      </c>
      <c r="C17" s="6">
        <v>45046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999223657283331</v>
      </c>
      <c r="B18" s="6">
        <v>45044</v>
      </c>
      <c r="C18" s="6">
        <v>45046</v>
      </c>
      <c r="D18" s="4">
        <v>369</v>
      </c>
      <c r="E18" s="4" t="str">
        <f>VLOOKUP(A18,HOP!A:L,12,0)</f>
        <v>369.00</v>
      </c>
      <c r="F18" s="4" t="str">
        <f>VLOOKUP(A18,HOP!A:C,3,0)</f>
        <v>3229609</v>
      </c>
      <c r="G18" s="4">
        <f t="shared" si="0"/>
        <v>0</v>
      </c>
      <c r="H18" s="4" t="str">
        <f t="shared" si="1"/>
        <v>，3229609</v>
      </c>
      <c r="I18" s="4" t="str">
        <f>VLOOKUP(A18,HOP!A:U,21,0)</f>
        <v>直连</v>
      </c>
    </row>
    <row r="19" s="4" customFormat="1" hidden="1" spans="1:9">
      <c r="A19" s="5">
        <v>999223788127167</v>
      </c>
      <c r="B19" s="6">
        <v>45045</v>
      </c>
      <c r="C19" s="6">
        <v>45046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999223798692193</v>
      </c>
      <c r="B20" s="6">
        <v>45045</v>
      </c>
      <c r="C20" s="6">
        <v>45046</v>
      </c>
      <c r="D20" s="4">
        <v>515</v>
      </c>
      <c r="E20" s="4" t="str">
        <f>VLOOKUP(A20,HOP!A:L,12,0)</f>
        <v>515.00</v>
      </c>
      <c r="F20" s="4" t="str">
        <f>VLOOKUP(A20,HOP!A:C,3,0)</f>
        <v>3274414</v>
      </c>
      <c r="G20" s="4">
        <f t="shared" si="0"/>
        <v>0</v>
      </c>
      <c r="H20" s="4" t="str">
        <f t="shared" si="1"/>
        <v>，3274414</v>
      </c>
      <c r="I20" s="4" t="str">
        <f>VLOOKUP(A20,HOP!A:U,21,0)</f>
        <v>直连</v>
      </c>
    </row>
    <row r="21" s="4" customFormat="1" hidden="1" spans="1:9">
      <c r="A21" s="5">
        <v>999223811929590</v>
      </c>
      <c r="B21" s="6">
        <v>45045</v>
      </c>
      <c r="C21" s="6">
        <v>45046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999223812908284</v>
      </c>
      <c r="B22" s="6">
        <v>45045</v>
      </c>
      <c r="C22" s="6">
        <v>45046</v>
      </c>
      <c r="D22" s="4">
        <v>515</v>
      </c>
      <c r="E22" s="4" t="str">
        <f>VLOOKUP(A22,HOP!A:L,12,0)</f>
        <v>515.00</v>
      </c>
      <c r="F22" s="4" t="str">
        <f>VLOOKUP(A22,HOP!A:C,3,0)</f>
        <v>3278710</v>
      </c>
      <c r="G22" s="4">
        <f t="shared" si="0"/>
        <v>0</v>
      </c>
      <c r="H22" s="4" t="str">
        <f t="shared" si="1"/>
        <v>，3278710</v>
      </c>
      <c r="I22" s="4" t="str">
        <f>VLOOKUP(A22,HOP!A:U,21,0)</f>
        <v>直连</v>
      </c>
    </row>
    <row r="23" s="4" customFormat="1" spans="1:9">
      <c r="A23" s="5">
        <v>999223815278529</v>
      </c>
      <c r="B23" s="6">
        <v>45045</v>
      </c>
      <c r="C23" s="6">
        <v>45046</v>
      </c>
      <c r="D23" s="4">
        <v>3366</v>
      </c>
      <c r="E23" s="4" t="str">
        <f>VLOOKUP(A23,HOP!A:L,12,0)</f>
        <v>3366.00</v>
      </c>
      <c r="F23" s="4" t="str">
        <f>VLOOKUP(A23,HOP!A:C,3,0)</f>
        <v>3279652</v>
      </c>
      <c r="G23" s="4">
        <f t="shared" si="0"/>
        <v>0</v>
      </c>
      <c r="H23" s="4" t="str">
        <f t="shared" si="1"/>
        <v>，3279652</v>
      </c>
      <c r="I23" s="4" t="str">
        <f>VLOOKUP(A23,HOP!A:U,21,0)</f>
        <v>直连</v>
      </c>
    </row>
    <row r="24" s="4" customFormat="1" hidden="1" spans="1:9">
      <c r="A24" s="5">
        <v>999223831626447</v>
      </c>
      <c r="B24" s="6">
        <v>45045</v>
      </c>
      <c r="C24" s="6">
        <v>45046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999223854107350</v>
      </c>
      <c r="B25" s="6">
        <v>45045</v>
      </c>
      <c r="C25" s="6">
        <v>45046</v>
      </c>
      <c r="D25" s="4">
        <v>1956</v>
      </c>
      <c r="E25" s="4" t="str">
        <f>VLOOKUP(A25,HOP!A:L,12,0)</f>
        <v>1956.00</v>
      </c>
      <c r="F25" s="4" t="str">
        <f>VLOOKUP(A25,HOP!A:C,3,0)</f>
        <v>3290410</v>
      </c>
      <c r="G25" s="4">
        <f t="shared" si="0"/>
        <v>0</v>
      </c>
      <c r="H25" s="4" t="str">
        <f t="shared" si="1"/>
        <v>，3290410</v>
      </c>
      <c r="I25" s="4" t="str">
        <f>VLOOKUP(A25,HOP!A:U,21,0)</f>
        <v>直连</v>
      </c>
    </row>
    <row r="26" s="4" customFormat="1" spans="1:9">
      <c r="A26" s="5">
        <v>999223832371405</v>
      </c>
      <c r="B26" s="6">
        <v>45044</v>
      </c>
      <c r="C26" s="6">
        <v>45046</v>
      </c>
      <c r="D26" s="4">
        <v>866</v>
      </c>
      <c r="E26" s="4" t="str">
        <f>VLOOKUP(A26,HOP!A:L,12,0)</f>
        <v>866.00</v>
      </c>
      <c r="F26" s="4" t="str">
        <f>VLOOKUP(A26,HOP!A:C,3,0)</f>
        <v>3284130</v>
      </c>
      <c r="G26" s="4">
        <f t="shared" si="0"/>
        <v>0</v>
      </c>
      <c r="H26" s="4" t="str">
        <f t="shared" si="1"/>
        <v>，3284130</v>
      </c>
      <c r="I26" s="4" t="str">
        <f>VLOOKUP(A26,HOP!A:U,21,0)</f>
        <v>直连</v>
      </c>
    </row>
    <row r="27" s="4" customFormat="1" spans="1:9">
      <c r="A27" s="5">
        <v>999223865872729</v>
      </c>
      <c r="B27" s="6">
        <v>45045</v>
      </c>
      <c r="C27" s="6">
        <v>45046</v>
      </c>
      <c r="D27" s="4">
        <v>464</v>
      </c>
      <c r="E27" s="4" t="str">
        <f>VLOOKUP(A27,HOP!A:L,12,0)</f>
        <v>464.00</v>
      </c>
      <c r="F27" s="4" t="str">
        <f>VLOOKUP(A27,HOP!A:C,3,0)</f>
        <v>3293784</v>
      </c>
      <c r="G27" s="4">
        <f t="shared" si="0"/>
        <v>0</v>
      </c>
      <c r="H27" s="4" t="str">
        <f t="shared" si="1"/>
        <v>，3293784</v>
      </c>
      <c r="I27" s="4" t="str">
        <f>VLOOKUP(A27,HOP!A:U,21,0)</f>
        <v>直连</v>
      </c>
    </row>
    <row r="28" s="4" customFormat="1" hidden="1" spans="1:9">
      <c r="A28" s="5">
        <v>999223868351922</v>
      </c>
      <c r="B28" s="6">
        <v>45045</v>
      </c>
      <c r="C28" s="6">
        <v>45046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30" spans="4:4">
      <c r="D30" s="4">
        <f>SUM(D2:D29)</f>
        <v>12123</v>
      </c>
    </row>
    <row r="32" spans="4:4">
      <c r="D32" s="4" t="s">
        <v>182</v>
      </c>
    </row>
    <row r="37" spans="1:3">
      <c r="A37" s="4" t="s">
        <v>183</v>
      </c>
      <c r="C37" s="4">
        <v>11893</v>
      </c>
    </row>
    <row r="38" spans="1:3">
      <c r="A38" s="4" t="s">
        <v>184</v>
      </c>
      <c r="C38" s="4">
        <v>230</v>
      </c>
    </row>
    <row r="39" spans="1:3">
      <c r="A39" s="4" t="s">
        <v>185</v>
      </c>
      <c r="C39" s="4">
        <f>SUBTOTAL(9,C37:C38)</f>
        <v>12123</v>
      </c>
    </row>
  </sheetData>
  <autoFilter ref="A1:X28">
    <filterColumn colId="3">
      <filters>
        <filter val="230"/>
        <filter val="231"/>
        <filter val="621"/>
        <filter val="243"/>
        <filter val="464"/>
        <filter val="215"/>
        <filter val="365"/>
        <filter val="515"/>
        <filter val="535"/>
        <filter val="866"/>
        <filter val="1956"/>
        <filter val="3366"/>
        <filter val="547"/>
        <filter val="308"/>
        <filter val="369"/>
        <filter val="4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186</v>
      </c>
      <c r="B1" s="2" t="s">
        <v>187</v>
      </c>
      <c r="C1" s="2" t="s">
        <v>188</v>
      </c>
      <c r="D1" s="2" t="s">
        <v>189</v>
      </c>
      <c r="E1" s="2" t="s">
        <v>13</v>
      </c>
      <c r="F1" s="2" t="s">
        <v>5</v>
      </c>
      <c r="G1" s="2" t="s">
        <v>6</v>
      </c>
      <c r="H1" s="2" t="s">
        <v>190</v>
      </c>
      <c r="I1" s="2" t="s">
        <v>191</v>
      </c>
      <c r="J1" s="2" t="s">
        <v>192</v>
      </c>
      <c r="K1" s="2" t="s">
        <v>193</v>
      </c>
      <c r="L1" s="2" t="s">
        <v>194</v>
      </c>
      <c r="M1" s="2" t="s">
        <v>195</v>
      </c>
      <c r="N1" s="2" t="s">
        <v>196</v>
      </c>
      <c r="O1" s="2" t="s">
        <v>197</v>
      </c>
      <c r="P1" s="2" t="s">
        <v>198</v>
      </c>
      <c r="Q1" s="2" t="s">
        <v>199</v>
      </c>
      <c r="R1" s="2" t="s">
        <v>200</v>
      </c>
      <c r="S1" s="2" t="s">
        <v>201</v>
      </c>
      <c r="T1" s="2" t="s">
        <v>202</v>
      </c>
      <c r="U1" s="2" t="s">
        <v>203</v>
      </c>
      <c r="V1" s="2" t="s">
        <v>204</v>
      </c>
    </row>
    <row r="2" s="1" customFormat="1" spans="1:22">
      <c r="A2" s="3">
        <v>999223865872729</v>
      </c>
      <c r="B2" s="1" t="s">
        <v>205</v>
      </c>
      <c r="C2" s="1" t="s">
        <v>206</v>
      </c>
      <c r="D2" s="1" t="s">
        <v>207</v>
      </c>
      <c r="E2" s="1" t="s">
        <v>172</v>
      </c>
      <c r="F2" s="1" t="s">
        <v>208</v>
      </c>
      <c r="G2" s="1" t="s">
        <v>209</v>
      </c>
      <c r="H2" s="1" t="s">
        <v>210</v>
      </c>
      <c r="I2" s="1" t="s">
        <v>211</v>
      </c>
      <c r="J2" s="1" t="s">
        <v>212</v>
      </c>
      <c r="K2" s="1" t="s">
        <v>211</v>
      </c>
      <c r="L2" s="1" t="s">
        <v>211</v>
      </c>
      <c r="M2" s="1" t="s">
        <v>213</v>
      </c>
      <c r="N2" s="1" t="s">
        <v>213</v>
      </c>
      <c r="O2" s="1" t="s">
        <v>214</v>
      </c>
      <c r="P2" s="1" t="s">
        <v>215</v>
      </c>
      <c r="Q2" s="1" t="s">
        <v>216</v>
      </c>
      <c r="R2" s="1" t="s">
        <v>217</v>
      </c>
      <c r="S2" s="1" t="s">
        <v>218</v>
      </c>
      <c r="T2" s="1" t="s">
        <v>219</v>
      </c>
      <c r="U2" s="1" t="s">
        <v>220</v>
      </c>
      <c r="V2" s="1" t="s">
        <v>221</v>
      </c>
    </row>
    <row r="3" s="1" customFormat="1" spans="1:22">
      <c r="A3" s="3">
        <v>999223855053861</v>
      </c>
      <c r="B3" s="1" t="s">
        <v>205</v>
      </c>
      <c r="C3" s="1" t="s">
        <v>222</v>
      </c>
      <c r="D3" s="1" t="s">
        <v>223</v>
      </c>
      <c r="E3" s="1" t="s">
        <v>103</v>
      </c>
      <c r="F3" s="1" t="s">
        <v>224</v>
      </c>
      <c r="G3" s="1" t="s">
        <v>208</v>
      </c>
      <c r="H3" s="1" t="s">
        <v>210</v>
      </c>
      <c r="I3" s="1" t="s">
        <v>225</v>
      </c>
      <c r="J3" s="1" t="s">
        <v>212</v>
      </c>
      <c r="K3" s="1" t="s">
        <v>225</v>
      </c>
      <c r="L3" s="1" t="s">
        <v>225</v>
      </c>
      <c r="M3" s="1" t="s">
        <v>213</v>
      </c>
      <c r="N3" s="1" t="s">
        <v>213</v>
      </c>
      <c r="O3" s="1" t="s">
        <v>214</v>
      </c>
      <c r="P3" s="1" t="s">
        <v>215</v>
      </c>
      <c r="Q3" s="1" t="s">
        <v>216</v>
      </c>
      <c r="R3" s="1" t="s">
        <v>226</v>
      </c>
      <c r="S3" s="1" t="s">
        <v>218</v>
      </c>
      <c r="T3" s="1" t="s">
        <v>219</v>
      </c>
      <c r="U3" s="1" t="s">
        <v>220</v>
      </c>
      <c r="V3" s="1" t="s">
        <v>221</v>
      </c>
    </row>
    <row r="4" s="1" customFormat="1" spans="1:22">
      <c r="A4" s="3">
        <v>999223854107350</v>
      </c>
      <c r="B4" s="1" t="s">
        <v>205</v>
      </c>
      <c r="C4" s="1" t="s">
        <v>227</v>
      </c>
      <c r="D4" s="1" t="s">
        <v>228</v>
      </c>
      <c r="E4" s="1" t="s">
        <v>229</v>
      </c>
      <c r="F4" s="1" t="s">
        <v>208</v>
      </c>
      <c r="G4" s="1" t="s">
        <v>209</v>
      </c>
      <c r="H4" s="1" t="s">
        <v>210</v>
      </c>
      <c r="I4" s="1" t="s">
        <v>230</v>
      </c>
      <c r="J4" s="1" t="s">
        <v>212</v>
      </c>
      <c r="K4" s="1" t="s">
        <v>230</v>
      </c>
      <c r="L4" s="1" t="s">
        <v>230</v>
      </c>
      <c r="M4" s="1" t="s">
        <v>213</v>
      </c>
      <c r="N4" s="1" t="s">
        <v>213</v>
      </c>
      <c r="O4" s="1" t="s">
        <v>214</v>
      </c>
      <c r="P4" s="1" t="s">
        <v>215</v>
      </c>
      <c r="Q4" s="1" t="s">
        <v>216</v>
      </c>
      <c r="R4" s="1" t="s">
        <v>231</v>
      </c>
      <c r="S4" s="1" t="s">
        <v>218</v>
      </c>
      <c r="T4" s="1" t="s">
        <v>219</v>
      </c>
      <c r="U4" s="1" t="s">
        <v>220</v>
      </c>
      <c r="V4" s="1" t="s">
        <v>221</v>
      </c>
    </row>
    <row r="5" s="1" customFormat="1" spans="1:22">
      <c r="A5" s="3">
        <v>999223832371405</v>
      </c>
      <c r="B5" s="1" t="s">
        <v>232</v>
      </c>
      <c r="C5" s="1" t="s">
        <v>233</v>
      </c>
      <c r="D5" s="1" t="s">
        <v>234</v>
      </c>
      <c r="E5" s="1" t="s">
        <v>161</v>
      </c>
      <c r="F5" s="1" t="s">
        <v>224</v>
      </c>
      <c r="G5" s="1" t="s">
        <v>209</v>
      </c>
      <c r="H5" s="1" t="s">
        <v>210</v>
      </c>
      <c r="I5" s="1" t="s">
        <v>235</v>
      </c>
      <c r="J5" s="1" t="s">
        <v>212</v>
      </c>
      <c r="K5" s="1" t="s">
        <v>235</v>
      </c>
      <c r="L5" s="1" t="s">
        <v>235</v>
      </c>
      <c r="M5" s="1" t="s">
        <v>213</v>
      </c>
      <c r="N5" s="1" t="s">
        <v>213</v>
      </c>
      <c r="O5" s="1" t="s">
        <v>214</v>
      </c>
      <c r="P5" s="1" t="s">
        <v>215</v>
      </c>
      <c r="Q5" s="1" t="s">
        <v>216</v>
      </c>
      <c r="R5" s="1" t="s">
        <v>236</v>
      </c>
      <c r="S5" s="1" t="s">
        <v>218</v>
      </c>
      <c r="T5" s="1" t="s">
        <v>219</v>
      </c>
      <c r="U5" s="1" t="s">
        <v>220</v>
      </c>
      <c r="V5" s="1" t="s">
        <v>221</v>
      </c>
    </row>
    <row r="6" s="1" customFormat="1" spans="1:22">
      <c r="A6" s="3">
        <v>999223832016944</v>
      </c>
      <c r="B6" s="1" t="s">
        <v>232</v>
      </c>
      <c r="C6" s="1" t="s">
        <v>237</v>
      </c>
      <c r="D6" s="1" t="s">
        <v>238</v>
      </c>
      <c r="E6" s="1" t="s">
        <v>97</v>
      </c>
      <c r="F6" s="1" t="s">
        <v>224</v>
      </c>
      <c r="G6" s="1" t="s">
        <v>208</v>
      </c>
      <c r="H6" s="1" t="s">
        <v>210</v>
      </c>
      <c r="I6" s="1" t="s">
        <v>239</v>
      </c>
      <c r="J6" s="1" t="s">
        <v>212</v>
      </c>
      <c r="K6" s="1" t="s">
        <v>239</v>
      </c>
      <c r="L6" s="1" t="s">
        <v>239</v>
      </c>
      <c r="M6" s="1" t="s">
        <v>213</v>
      </c>
      <c r="N6" s="1" t="s">
        <v>213</v>
      </c>
      <c r="O6" s="1" t="s">
        <v>214</v>
      </c>
      <c r="P6" s="1" t="s">
        <v>215</v>
      </c>
      <c r="Q6" s="1" t="s">
        <v>216</v>
      </c>
      <c r="R6" s="1" t="s">
        <v>240</v>
      </c>
      <c r="S6" s="1" t="s">
        <v>218</v>
      </c>
      <c r="T6" s="1" t="s">
        <v>219</v>
      </c>
      <c r="U6" s="1" t="s">
        <v>220</v>
      </c>
      <c r="V6" s="1" t="s">
        <v>221</v>
      </c>
    </row>
    <row r="7" s="1" customFormat="1" spans="1:22">
      <c r="A7" s="3">
        <v>999223826105569</v>
      </c>
      <c r="B7" s="1" t="s">
        <v>232</v>
      </c>
      <c r="C7" s="1" t="s">
        <v>241</v>
      </c>
      <c r="D7" s="1" t="s">
        <v>242</v>
      </c>
      <c r="E7" s="1" t="s">
        <v>91</v>
      </c>
      <c r="F7" s="1" t="s">
        <v>224</v>
      </c>
      <c r="G7" s="1" t="s">
        <v>208</v>
      </c>
      <c r="H7" s="1" t="s">
        <v>210</v>
      </c>
      <c r="I7" s="1" t="s">
        <v>243</v>
      </c>
      <c r="J7" s="1" t="s">
        <v>212</v>
      </c>
      <c r="K7" s="1" t="s">
        <v>243</v>
      </c>
      <c r="L7" s="1" t="s">
        <v>243</v>
      </c>
      <c r="M7" s="1" t="s">
        <v>213</v>
      </c>
      <c r="N7" s="1" t="s">
        <v>213</v>
      </c>
      <c r="O7" s="1" t="s">
        <v>214</v>
      </c>
      <c r="P7" s="1" t="s">
        <v>215</v>
      </c>
      <c r="Q7" s="1" t="s">
        <v>216</v>
      </c>
      <c r="R7" s="1" t="s">
        <v>244</v>
      </c>
      <c r="S7" s="1" t="s">
        <v>218</v>
      </c>
      <c r="T7" s="1" t="s">
        <v>219</v>
      </c>
      <c r="U7" s="1" t="s">
        <v>220</v>
      </c>
      <c r="V7" s="1" t="s">
        <v>221</v>
      </c>
    </row>
    <row r="8" s="1" customFormat="1" spans="1:22">
      <c r="A8" s="3">
        <v>999223826105275</v>
      </c>
      <c r="B8" s="1" t="s">
        <v>232</v>
      </c>
      <c r="C8" s="1" t="s">
        <v>245</v>
      </c>
      <c r="D8" s="1" t="s">
        <v>242</v>
      </c>
      <c r="E8" s="1" t="s">
        <v>87</v>
      </c>
      <c r="F8" s="1" t="s">
        <v>224</v>
      </c>
      <c r="G8" s="1" t="s">
        <v>208</v>
      </c>
      <c r="H8" s="1" t="s">
        <v>210</v>
      </c>
      <c r="I8" s="1" t="s">
        <v>243</v>
      </c>
      <c r="J8" s="1" t="s">
        <v>212</v>
      </c>
      <c r="K8" s="1" t="s">
        <v>243</v>
      </c>
      <c r="L8" s="1" t="s">
        <v>243</v>
      </c>
      <c r="M8" s="1" t="s">
        <v>213</v>
      </c>
      <c r="N8" s="1" t="s">
        <v>213</v>
      </c>
      <c r="O8" s="1" t="s">
        <v>214</v>
      </c>
      <c r="P8" s="1" t="s">
        <v>215</v>
      </c>
      <c r="Q8" s="1" t="s">
        <v>216</v>
      </c>
      <c r="R8" s="1" t="s">
        <v>244</v>
      </c>
      <c r="S8" s="1" t="s">
        <v>218</v>
      </c>
      <c r="T8" s="1" t="s">
        <v>219</v>
      </c>
      <c r="U8" s="1" t="s">
        <v>220</v>
      </c>
      <c r="V8" s="1" t="s">
        <v>221</v>
      </c>
    </row>
    <row r="9" s="1" customFormat="1" spans="1:22">
      <c r="A9" s="3">
        <v>999223815278529</v>
      </c>
      <c r="B9" s="1" t="s">
        <v>246</v>
      </c>
      <c r="C9" s="1" t="s">
        <v>247</v>
      </c>
      <c r="D9" s="1" t="s">
        <v>248</v>
      </c>
      <c r="E9" s="1" t="s">
        <v>152</v>
      </c>
      <c r="F9" s="1" t="s">
        <v>208</v>
      </c>
      <c r="G9" s="1" t="s">
        <v>209</v>
      </c>
      <c r="H9" s="1" t="s">
        <v>210</v>
      </c>
      <c r="I9" s="1" t="s">
        <v>249</v>
      </c>
      <c r="J9" s="1" t="s">
        <v>212</v>
      </c>
      <c r="K9" s="1" t="s">
        <v>249</v>
      </c>
      <c r="L9" s="1" t="s">
        <v>249</v>
      </c>
      <c r="M9" s="1" t="s">
        <v>213</v>
      </c>
      <c r="N9" s="1" t="s">
        <v>213</v>
      </c>
      <c r="O9" s="1" t="s">
        <v>214</v>
      </c>
      <c r="P9" s="1" t="s">
        <v>215</v>
      </c>
      <c r="Q9" s="1" t="s">
        <v>216</v>
      </c>
      <c r="R9" s="1" t="s">
        <v>250</v>
      </c>
      <c r="S9" s="1" t="s">
        <v>218</v>
      </c>
      <c r="T9" s="1" t="s">
        <v>219</v>
      </c>
      <c r="U9" s="1" t="s">
        <v>220</v>
      </c>
      <c r="V9" s="1" t="s">
        <v>221</v>
      </c>
    </row>
    <row r="10" s="1" customFormat="1" spans="1:22">
      <c r="A10" s="3">
        <v>999223812908284</v>
      </c>
      <c r="B10" s="1" t="s">
        <v>246</v>
      </c>
      <c r="C10" s="1" t="s">
        <v>251</v>
      </c>
      <c r="D10" s="1" t="s">
        <v>252</v>
      </c>
      <c r="E10" s="1" t="s">
        <v>146</v>
      </c>
      <c r="F10" s="1" t="s">
        <v>208</v>
      </c>
      <c r="G10" s="1" t="s">
        <v>209</v>
      </c>
      <c r="H10" s="1" t="s">
        <v>210</v>
      </c>
      <c r="I10" s="1" t="s">
        <v>253</v>
      </c>
      <c r="J10" s="1" t="s">
        <v>212</v>
      </c>
      <c r="K10" s="1" t="s">
        <v>253</v>
      </c>
      <c r="L10" s="1" t="s">
        <v>253</v>
      </c>
      <c r="M10" s="1" t="s">
        <v>213</v>
      </c>
      <c r="N10" s="1" t="s">
        <v>213</v>
      </c>
      <c r="O10" s="1" t="s">
        <v>214</v>
      </c>
      <c r="P10" s="1" t="s">
        <v>215</v>
      </c>
      <c r="Q10" s="1" t="s">
        <v>216</v>
      </c>
      <c r="R10" s="1" t="s">
        <v>254</v>
      </c>
      <c r="S10" s="1" t="s">
        <v>218</v>
      </c>
      <c r="T10" s="1" t="s">
        <v>219</v>
      </c>
      <c r="U10" s="1" t="s">
        <v>220</v>
      </c>
      <c r="V10" s="1" t="s">
        <v>221</v>
      </c>
    </row>
    <row r="11" s="1" customFormat="1" spans="1:22">
      <c r="A11" s="3">
        <v>999223798692193</v>
      </c>
      <c r="B11" s="1" t="s">
        <v>255</v>
      </c>
      <c r="C11" s="1" t="s">
        <v>256</v>
      </c>
      <c r="D11" s="1" t="s">
        <v>257</v>
      </c>
      <c r="E11" s="1" t="s">
        <v>134</v>
      </c>
      <c r="F11" s="1" t="s">
        <v>208</v>
      </c>
      <c r="G11" s="1" t="s">
        <v>209</v>
      </c>
      <c r="H11" s="1" t="s">
        <v>210</v>
      </c>
      <c r="I11" s="1" t="s">
        <v>253</v>
      </c>
      <c r="J11" s="1" t="s">
        <v>212</v>
      </c>
      <c r="K11" s="1" t="s">
        <v>253</v>
      </c>
      <c r="L11" s="1" t="s">
        <v>253</v>
      </c>
      <c r="M11" s="1" t="s">
        <v>213</v>
      </c>
      <c r="N11" s="1" t="s">
        <v>213</v>
      </c>
      <c r="O11" s="1" t="s">
        <v>214</v>
      </c>
      <c r="P11" s="1" t="s">
        <v>215</v>
      </c>
      <c r="Q11" s="1" t="s">
        <v>216</v>
      </c>
      <c r="R11" s="1" t="s">
        <v>258</v>
      </c>
      <c r="S11" s="1" t="s">
        <v>218</v>
      </c>
      <c r="T11" s="1" t="s">
        <v>219</v>
      </c>
      <c r="U11" s="1" t="s">
        <v>220</v>
      </c>
      <c r="V11" s="1" t="s">
        <v>221</v>
      </c>
    </row>
    <row r="12" s="1" customFormat="1" spans="1:22">
      <c r="A12" s="3">
        <v>999223717689068</v>
      </c>
      <c r="B12" s="1" t="s">
        <v>259</v>
      </c>
      <c r="C12" s="1" t="s">
        <v>260</v>
      </c>
      <c r="D12" s="1" t="s">
        <v>261</v>
      </c>
      <c r="E12" s="1" t="s">
        <v>69</v>
      </c>
      <c r="F12" s="1" t="s">
        <v>262</v>
      </c>
      <c r="G12" s="1" t="s">
        <v>208</v>
      </c>
      <c r="H12" s="1" t="s">
        <v>210</v>
      </c>
      <c r="I12" s="1" t="s">
        <v>263</v>
      </c>
      <c r="J12" s="1" t="s">
        <v>212</v>
      </c>
      <c r="K12" s="1" t="s">
        <v>263</v>
      </c>
      <c r="L12" s="1" t="s">
        <v>263</v>
      </c>
      <c r="M12" s="1" t="s">
        <v>213</v>
      </c>
      <c r="N12" s="1" t="s">
        <v>213</v>
      </c>
      <c r="O12" s="1" t="s">
        <v>214</v>
      </c>
      <c r="P12" s="1" t="s">
        <v>215</v>
      </c>
      <c r="Q12" s="1" t="s">
        <v>216</v>
      </c>
      <c r="R12" s="1" t="s">
        <v>264</v>
      </c>
      <c r="S12" s="1" t="s">
        <v>218</v>
      </c>
      <c r="T12" s="1" t="s">
        <v>219</v>
      </c>
      <c r="U12" s="1" t="s">
        <v>220</v>
      </c>
      <c r="V12" s="1" t="s">
        <v>221</v>
      </c>
    </row>
    <row r="13" s="1" customFormat="1" spans="1:22">
      <c r="A13" s="3">
        <v>999223678238162</v>
      </c>
      <c r="B13" s="1" t="s">
        <v>265</v>
      </c>
      <c r="C13" s="1" t="s">
        <v>266</v>
      </c>
      <c r="D13" s="1" t="s">
        <v>242</v>
      </c>
      <c r="E13" s="1" t="s">
        <v>58</v>
      </c>
      <c r="F13" s="1" t="s">
        <v>224</v>
      </c>
      <c r="G13" s="1" t="s">
        <v>208</v>
      </c>
      <c r="H13" s="1" t="s">
        <v>210</v>
      </c>
      <c r="I13" s="1" t="s">
        <v>267</v>
      </c>
      <c r="J13" s="1" t="s">
        <v>212</v>
      </c>
      <c r="K13" s="1" t="s">
        <v>267</v>
      </c>
      <c r="L13" s="1" t="s">
        <v>267</v>
      </c>
      <c r="M13" s="1" t="s">
        <v>213</v>
      </c>
      <c r="N13" s="1" t="s">
        <v>213</v>
      </c>
      <c r="O13" s="1" t="s">
        <v>214</v>
      </c>
      <c r="P13" s="1" t="s">
        <v>215</v>
      </c>
      <c r="Q13" s="1" t="s">
        <v>216</v>
      </c>
      <c r="R13" s="1" t="s">
        <v>268</v>
      </c>
      <c r="S13" s="1" t="s">
        <v>218</v>
      </c>
      <c r="T13" s="1" t="s">
        <v>219</v>
      </c>
      <c r="U13" s="1" t="s">
        <v>220</v>
      </c>
      <c r="V13" s="1" t="s">
        <v>221</v>
      </c>
    </row>
    <row r="14" s="1" customFormat="1" spans="1:22">
      <c r="A14" s="3">
        <v>999223671095993</v>
      </c>
      <c r="B14" s="1" t="s">
        <v>269</v>
      </c>
      <c r="C14" s="1" t="s">
        <v>270</v>
      </c>
      <c r="D14" s="1" t="s">
        <v>271</v>
      </c>
      <c r="E14" s="1" t="s">
        <v>52</v>
      </c>
      <c r="F14" s="1" t="s">
        <v>262</v>
      </c>
      <c r="G14" s="1" t="s">
        <v>208</v>
      </c>
      <c r="H14" s="1" t="s">
        <v>210</v>
      </c>
      <c r="I14" s="1" t="s">
        <v>272</v>
      </c>
      <c r="J14" s="1" t="s">
        <v>212</v>
      </c>
      <c r="K14" s="1" t="s">
        <v>272</v>
      </c>
      <c r="L14" s="1" t="s">
        <v>272</v>
      </c>
      <c r="M14" s="1" t="s">
        <v>213</v>
      </c>
      <c r="N14" s="1" t="s">
        <v>213</v>
      </c>
      <c r="O14" s="1" t="s">
        <v>214</v>
      </c>
      <c r="P14" s="1" t="s">
        <v>215</v>
      </c>
      <c r="Q14" s="1" t="s">
        <v>216</v>
      </c>
      <c r="R14" s="1" t="s">
        <v>273</v>
      </c>
      <c r="S14" s="1" t="s">
        <v>218</v>
      </c>
      <c r="T14" s="1" t="s">
        <v>219</v>
      </c>
      <c r="U14" s="1" t="s">
        <v>220</v>
      </c>
      <c r="V14" s="1" t="s">
        <v>221</v>
      </c>
    </row>
    <row r="15" s="1" customFormat="1" spans="1:22">
      <c r="A15" s="3">
        <v>999223657283331</v>
      </c>
      <c r="B15" s="1" t="s">
        <v>274</v>
      </c>
      <c r="C15" s="1" t="s">
        <v>275</v>
      </c>
      <c r="D15" s="1" t="s">
        <v>276</v>
      </c>
      <c r="E15" s="1" t="s">
        <v>124</v>
      </c>
      <c r="F15" s="1" t="s">
        <v>224</v>
      </c>
      <c r="G15" s="1" t="s">
        <v>209</v>
      </c>
      <c r="H15" s="1" t="s">
        <v>210</v>
      </c>
      <c r="I15" s="1" t="s">
        <v>277</v>
      </c>
      <c r="J15" s="1" t="s">
        <v>212</v>
      </c>
      <c r="K15" s="1" t="s">
        <v>277</v>
      </c>
      <c r="L15" s="1" t="s">
        <v>277</v>
      </c>
      <c r="M15" s="1" t="s">
        <v>213</v>
      </c>
      <c r="N15" s="1" t="s">
        <v>213</v>
      </c>
      <c r="O15" s="1" t="s">
        <v>214</v>
      </c>
      <c r="P15" s="1" t="s">
        <v>215</v>
      </c>
      <c r="Q15" s="1" t="s">
        <v>216</v>
      </c>
      <c r="R15" s="1" t="s">
        <v>278</v>
      </c>
      <c r="S15" s="1" t="s">
        <v>218</v>
      </c>
      <c r="T15" s="1" t="s">
        <v>219</v>
      </c>
      <c r="U15" s="1" t="s">
        <v>220</v>
      </c>
      <c r="V15" s="1" t="s">
        <v>221</v>
      </c>
    </row>
    <row r="16" s="1" customFormat="1" spans="1:22">
      <c r="A16" s="3">
        <v>999223641604407</v>
      </c>
      <c r="B16" s="1" t="s">
        <v>274</v>
      </c>
      <c r="C16" s="1" t="s">
        <v>279</v>
      </c>
      <c r="D16" s="1" t="s">
        <v>280</v>
      </c>
      <c r="E16" s="1" t="s">
        <v>46</v>
      </c>
      <c r="F16" s="1" t="s">
        <v>224</v>
      </c>
      <c r="G16" s="1" t="s">
        <v>208</v>
      </c>
      <c r="H16" s="1" t="s">
        <v>210</v>
      </c>
      <c r="I16" s="1" t="s">
        <v>281</v>
      </c>
      <c r="J16" s="1" t="s">
        <v>212</v>
      </c>
      <c r="K16" s="1" t="s">
        <v>281</v>
      </c>
      <c r="L16" s="1" t="s">
        <v>281</v>
      </c>
      <c r="M16" s="1" t="s">
        <v>213</v>
      </c>
      <c r="N16" s="1" t="s">
        <v>213</v>
      </c>
      <c r="O16" s="1" t="s">
        <v>214</v>
      </c>
      <c r="P16" s="1" t="s">
        <v>215</v>
      </c>
      <c r="Q16" s="1" t="s">
        <v>216</v>
      </c>
      <c r="R16" s="1" t="s">
        <v>282</v>
      </c>
      <c r="S16" s="1" t="s">
        <v>218</v>
      </c>
      <c r="T16" s="1" t="s">
        <v>219</v>
      </c>
      <c r="U16" s="1" t="s">
        <v>220</v>
      </c>
      <c r="V16" s="1" t="s">
        <v>221</v>
      </c>
    </row>
    <row r="17" s="1" customFormat="1" spans="1:22">
      <c r="A17" s="3">
        <v>999223627124700</v>
      </c>
      <c r="B17" s="1" t="s">
        <v>283</v>
      </c>
      <c r="C17" s="1" t="s">
        <v>284</v>
      </c>
      <c r="D17" s="1" t="s">
        <v>285</v>
      </c>
      <c r="E17" s="1" t="s">
        <v>108</v>
      </c>
      <c r="F17" s="1" t="s">
        <v>224</v>
      </c>
      <c r="G17" s="1" t="s">
        <v>209</v>
      </c>
      <c r="H17" s="1" t="s">
        <v>210</v>
      </c>
      <c r="I17" s="1" t="s">
        <v>286</v>
      </c>
      <c r="J17" s="1" t="s">
        <v>212</v>
      </c>
      <c r="K17" s="1" t="s">
        <v>286</v>
      </c>
      <c r="L17" s="1" t="s">
        <v>286</v>
      </c>
      <c r="M17" s="1" t="s">
        <v>213</v>
      </c>
      <c r="N17" s="1" t="s">
        <v>213</v>
      </c>
      <c r="O17" s="1" t="s">
        <v>214</v>
      </c>
      <c r="P17" s="1" t="s">
        <v>215</v>
      </c>
      <c r="Q17" s="1" t="s">
        <v>216</v>
      </c>
      <c r="R17" s="1" t="s">
        <v>287</v>
      </c>
      <c r="S17" s="1" t="s">
        <v>218</v>
      </c>
      <c r="T17" s="1" t="s">
        <v>219</v>
      </c>
      <c r="U17" s="1" t="s">
        <v>220</v>
      </c>
      <c r="V17" s="1" t="s">
        <v>221</v>
      </c>
    </row>
    <row r="18" s="1" customFormat="1" spans="1:22">
      <c r="A18" s="3">
        <v>999223588124978</v>
      </c>
      <c r="B18" s="1" t="s">
        <v>288</v>
      </c>
      <c r="C18" s="1" t="s">
        <v>289</v>
      </c>
      <c r="D18" s="1" t="s">
        <v>290</v>
      </c>
      <c r="E18" s="1" t="s">
        <v>31</v>
      </c>
      <c r="F18" s="1" t="s">
        <v>224</v>
      </c>
      <c r="G18" s="1" t="s">
        <v>208</v>
      </c>
      <c r="H18" s="1" t="s">
        <v>210</v>
      </c>
      <c r="I18" s="1" t="s">
        <v>291</v>
      </c>
      <c r="J18" s="1" t="s">
        <v>212</v>
      </c>
      <c r="K18" s="1" t="s">
        <v>291</v>
      </c>
      <c r="L18" s="1" t="s">
        <v>291</v>
      </c>
      <c r="M18" s="1" t="s">
        <v>213</v>
      </c>
      <c r="N18" s="1" t="s">
        <v>213</v>
      </c>
      <c r="O18" s="1" t="s">
        <v>214</v>
      </c>
      <c r="P18" s="1" t="s">
        <v>215</v>
      </c>
      <c r="Q18" s="1" t="s">
        <v>216</v>
      </c>
      <c r="R18" s="1" t="s">
        <v>292</v>
      </c>
      <c r="S18" s="1" t="s">
        <v>218</v>
      </c>
      <c r="T18" s="1" t="s">
        <v>219</v>
      </c>
      <c r="U18" s="1" t="s">
        <v>220</v>
      </c>
      <c r="V18" s="1" t="s">
        <v>221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2023-05-15T01:19:27Z</dcterms:created>
  <dcterms:modified xsi:type="dcterms:W3CDTF">2023-05-15T01:27:48Z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BD6F2E5C77074576BBCB329D585B6386_12</vt:lpwstr>
  </property>
  <property fmtid="{D5CDD505-2E9C-101B-9397-08002B2CF9AE}" pid="3" name="KSOProductBuildVer">
    <vt:lpwstr>2052-11.1.0.14036</vt:lpwstr>
  </property>
</Properties>
</file>