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</definedName>
  </definedNames>
  <calcPr calcId="144525"/>
</workbook>
</file>

<file path=xl/sharedStrings.xml><?xml version="1.0" encoding="utf-8"?>
<sst xmlns="http://schemas.openxmlformats.org/spreadsheetml/2006/main" count="89" uniqueCount="79">
  <si>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</si>
  <si>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</si>
  <si>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</si>
  <si>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</si>
  <si>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</si>
  <si>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</si>
  <si>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</si>
  <si>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</si>
  <si>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</si>
  <si>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</si>
  <si>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</si>
  <si>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</si>
  <si>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</si>
  <si>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</si>
  <si>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</si>
  <si>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</si>
  <si>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</si>
  <si>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</si>
  <si>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</si>
  <si>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</si>
  <si>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</si>
  <si>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</si>
  <si>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</si>
  <si>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</si>
  <si>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</si>
  <si>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999223978353887	</t>
  </si>
  <si>
    <t>Ctrip</t>
  </si>
  <si>
    <t>正常</t>
  </si>
  <si>
    <t>[拉普拉普]种植园湾水疗度假村(Plantation Bay Resort and Spa)(8240193)</t>
  </si>
  <si>
    <t>礁湖畔双大床房(至少连住2晚及以上)</t>
  </si>
  <si>
    <t>USD</t>
  </si>
  <si>
    <t>JEONG/JUHEE</t>
  </si>
  <si>
    <t>CA6352230515USD-W</t>
  </si>
  <si>
    <t>未提现</t>
  </si>
  <si>
    <t>携程开票</t>
  </si>
  <si>
    <t xml:space="preserve">3317867	</t>
  </si>
  <si>
    <t xml:space="preserve">1294006	</t>
  </si>
  <si>
    <t>,</t>
  </si>
  <si>
    <t>USD 358</t>
  </si>
  <si>
    <t>A230515100155911</t>
  </si>
  <si>
    <t>USD / THB 当前参考汇率: 33.768</t>
  </si>
  <si>
    <t>总计：358 USD/
12088.94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</si>
  <si>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</si>
  <si>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</si>
  <si>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</si>
  <si>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</si>
  <si>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</si>
  <si>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</si>
  <si>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</si>
  <si>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</si>
  <si>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</si>
  <si>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</si>
  <si>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</si>
  <si>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</si>
  <si>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</si>
  <si>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</si>
  <si>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</si>
  <si>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</si>
  <si>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</si>
  <si>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</si>
  <si>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</si>
  <si>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2023-05-02</t>
  </si>
  <si>
    <t>3317867</t>
  </si>
  <si>
    <t>种植园湾水疗度假村</t>
  </si>
  <si>
    <t>JEONG JUHEE</t>
  </si>
  <si>
    <t>2023-05-12</t>
  </si>
  <si>
    <t>2023-05-14</t>
  </si>
  <si>
    <t>退房日周结</t>
  </si>
  <si>
    <t>2488.03</t>
  </si>
  <si>
    <t>358.00</t>
  </si>
  <si>
    <t>0</t>
  </si>
  <si>
    <t>0.00</t>
  </si>
  <si>
    <t>携程国际直连(CIT)</t>
  </si>
  <si>
    <t>01.011176</t>
  </si>
  <si>
    <t>2023-05-08 12:11:05</t>
  </si>
  <si>
    <t>否</t>
  </si>
  <si>
    <t>CIT(Thailand) CO,. Ltd</t>
  </si>
  <si>
    <t>直采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</si>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</sst>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13</xdr:col>
      <xdr:colOff>632460</xdr:colOff>
      <xdr:row>37</xdr:row>
      <xdr:rowOff>22860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11680"/>
          <a:ext cx="9852660" cy="4777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23</xdr:col>
      <xdr:colOff>198120</xdr:colOff>
      <xdr:row>22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2560320"/>
          <a:ext cx="6370320" cy="155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45058</v>
      </c>
      <c r="G2" s="6">
        <v>45060</v>
      </c>
      <c r="H2" s="4">
        <v>1</v>
      </c>
      <c r="I2" s="4">
        <v>2</v>
      </c>
      <c r="J2" s="4">
        <v>2</v>
      </c>
      <c r="K2" s="4" t="s">
        <v>30</v>
      </c>
      <c r="L2" s="4">
        <v>358</v>
      </c>
      <c r="M2" s="4">
        <v>358</v>
      </c>
      <c r="N2" s="4" t="s">
        <v>31</v>
      </c>
      <c r="O2" s="4" t="s">
        <v>32</v>
      </c>
      <c r="P2" s="4" t="s">
        <v>33</v>
      </c>
      <c r="Q2" s="4">
        <v>0</v>
      </c>
      <c r="R2" s="7">
        <v>45048</v>
      </c>
      <c r="S2" s="6">
        <v>45061</v>
      </c>
      <c r="T2" s="4" t="s">
        <v>34</v>
      </c>
      <c r="U2" s="4">
        <v>358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7" sqref="A7:C9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999223978353887</v>
      </c>
      <c r="B2" s="6">
        <v>45058</v>
      </c>
      <c r="C2" s="6">
        <v>45060</v>
      </c>
      <c r="D2" s="4">
        <v>358</v>
      </c>
      <c r="E2" s="4" t="str">
        <f>VLOOKUP(A2,HOP!A:L,12,0)</f>
        <v>358.00</v>
      </c>
      <c r="F2" s="4" t="str">
        <f>VLOOKUP(A2,HOP!A:C,3,0)</f>
        <v>3317867</v>
      </c>
      <c r="G2" s="4">
        <f>D2-E2</f>
        <v>0</v>
      </c>
      <c r="H2" s="4" t="str">
        <f>$H$1&amp;F2</f>
        <v>,3317867</v>
      </c>
      <c r="I2" s="4" t="str">
        <f>VLOOKUP(A2,HOP!A:U,21,0)</f>
        <v>直采</v>
      </c>
    </row>
    <row r="4" spans="4:4">
      <c r="D4" s="4">
        <f>SUM(D2:D3)</f>
        <v>358</v>
      </c>
    </row>
    <row r="5" spans="4:4">
      <c r="D5" s="4" t="s">
        <v>38</v>
      </c>
    </row>
    <row r="7" spans="1:3">
      <c r="A7" s="4" t="s">
        <v>39</v>
      </c>
      <c r="B7" s="4">
        <v>358</v>
      </c>
      <c r="C7" s="4">
        <v>12088.94</v>
      </c>
    </row>
    <row r="8" spans="1:3">
      <c r="A8" s="4" t="s">
        <v>40</v>
      </c>
      <c r="B8" s="4">
        <f>SUM(B7:B7)</f>
        <v>358</v>
      </c>
      <c r="C8" s="4">
        <f>SUM(C7:C7)</f>
        <v>12088.94</v>
      </c>
    </row>
    <row r="9" spans="1:1">
      <c r="A9" s="4" t="s">
        <v>41</v>
      </c>
    </row>
  </sheetData>
  <autoFilter ref="A1:X2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F6" sqref="F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999223978353887</v>
      </c>
      <c r="B2" s="1" t="s">
        <v>61</v>
      </c>
      <c r="C2" s="1" t="s">
        <v>62</v>
      </c>
      <c r="D2" s="1" t="s">
        <v>63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68</v>
      </c>
      <c r="J2" s="1" t="s">
        <v>30</v>
      </c>
      <c r="K2" s="1" t="s">
        <v>69</v>
      </c>
      <c r="L2" s="1" t="s">
        <v>69</v>
      </c>
      <c r="M2" s="1" t="s">
        <v>70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 t="s">
        <v>77</v>
      </c>
      <c r="V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2023-05-15T01:54:51Z</dcterms:created>
  <dcterms:modified xsi:type="dcterms:W3CDTF">2023-05-15T02:05:24Z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7D1048EA014E4595918A82DD198A809D_12</vt:lpwstr>
  </property>
</Properties>
</file>