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<sst xmlns="http://schemas.openxmlformats.org/spreadsheetml/2006/main" count="112" uniqueCount="83">
  <si>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</si>
  <si>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</si>
  <si>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</si>
  <si>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</si>
  <si>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</si>
  <si>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</si>
  <si>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</si>
  <si>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</si>
  <si>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</si>
  <si>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</si>
  <si>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</si>
  <si>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</si>
  <si>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</si>
  <si>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</si>
  <si>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</si>
  <si>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</si>
  <si>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</si>
  <si>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</si>
  <si>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</si>
  <si>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</si>
  <si>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</si>
  <si>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</si>
  <si>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</si>
  <si>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</si>
  <si>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</si>
  <si>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999223675810430	</t>
  </si>
  <si>
    <t>Ctrip</t>
  </si>
  <si>
    <t>正常</t>
  </si>
  <si>
    <t>[武汉]轻住酒店·新界度假(85212405)</t>
  </si>
  <si>
    <t>甄选品质圆床房&lt;双人入住&gt;&lt;内宾&gt;&lt;预付&gt;&lt;无早&gt;</t>
  </si>
  <si>
    <t>CNY</t>
  </si>
  <si>
    <t>黄奕欣</t>
  </si>
  <si>
    <t>CA11323230506CNY</t>
  </si>
  <si>
    <t>未提现</t>
  </si>
  <si>
    <t>携程开票</t>
  </si>
  <si>
    <t xml:space="preserve">3232174	</t>
  </si>
  <si>
    <t xml:space="preserve">1647257368406298672	</t>
  </si>
  <si>
    <t>取消</t>
  </si>
  <si>
    <t xml:space="preserve">999223999599139	</t>
  </si>
  <si>
    <t>豪华商务大床房&lt;双人入住&gt;&lt;内宾&gt;&lt;预付&gt;&lt;无早&gt;</t>
  </si>
  <si>
    <t>程超</t>
  </si>
  <si>
    <t>CA11323230508CNY</t>
  </si>
  <si>
    <t xml:space="preserve">3325222	</t>
  </si>
  <si>
    <t xml:space="preserve">1654051220240765014	</t>
  </si>
  <si>
    <t>，</t>
  </si>
  <si>
    <t>A230508100955481</t>
  </si>
  <si>
    <t>CNY / HKD 当前参考汇率: 1.133570097</t>
  </si>
  <si>
    <t>总计：148.07 CNY/
167.85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</si>
  <si>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</si>
  <si>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</si>
  <si>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</si>
  <si>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</si>
  <si>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</si>
  <si>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</si>
  <si>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</si>
  <si>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</si>
  <si>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</si>
  <si>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</si>
  <si>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</si>
  <si>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</si>
  <si>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</si>
  <si>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</si>
  <si>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</si>
  <si>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</si>
  <si>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</si>
  <si>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</si>
  <si>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</si>
  <si>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2023-05-04</t>
  </si>
  <si>
    <t>3325222</t>
  </si>
  <si>
    <t>轻住酒店·新界度假</t>
  </si>
  <si>
    <t>2023-05-05</t>
  </si>
  <si>
    <t>退房日月结</t>
  </si>
  <si>
    <t>148.07</t>
  </si>
  <si>
    <t>RMB</t>
  </si>
  <si>
    <t>0</t>
  </si>
  <si>
    <t>0.00</t>
  </si>
  <si>
    <t>携程汇智国内直连</t>
  </si>
  <si>
    <t>1861</t>
  </si>
  <si>
    <t>2023-05-04 17:11:56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</si>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</sst>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17</xdr:col>
      <xdr:colOff>66675</xdr:colOff>
      <xdr:row>48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2134850" cy="541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17</xdr:row>
      <xdr:rowOff>0</xdr:rowOff>
    </xdr:from>
    <xdr:to>
      <xdr:col>34</xdr:col>
      <xdr:colOff>638175</xdr:colOff>
      <xdr:row>49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753975" y="2914650"/>
          <a:ext cx="11610975" cy="5553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16</xdr:col>
      <xdr:colOff>647700</xdr:colOff>
      <xdr:row>85</xdr:row>
      <xdr:rowOff>9525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9258300"/>
          <a:ext cx="12030075" cy="5324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45046</v>
      </c>
      <c r="G2" s="6">
        <v>45049</v>
      </c>
      <c r="H2" s="4">
        <v>1</v>
      </c>
      <c r="I2" s="4">
        <v>3</v>
      </c>
      <c r="J2" s="4">
        <v>3</v>
      </c>
      <c r="K2" s="4" t="s">
        <v>30</v>
      </c>
      <c r="L2" s="4">
        <v>952.62</v>
      </c>
      <c r="M2" s="4">
        <v>952.62</v>
      </c>
      <c r="N2" s="4" t="s">
        <v>31</v>
      </c>
      <c r="O2" s="4" t="s">
        <v>32</v>
      </c>
      <c r="P2" s="4" t="s">
        <v>33</v>
      </c>
      <c r="Q2" s="4">
        <v>0</v>
      </c>
      <c r="R2" s="7">
        <v>45031</v>
      </c>
      <c r="S2" s="6">
        <v>45052</v>
      </c>
      <c r="T2" s="4" t="s">
        <v>34</v>
      </c>
      <c r="U2" s="4">
        <v>952.62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45046</v>
      </c>
      <c r="G3" s="6">
        <v>45049</v>
      </c>
      <c r="H3" s="4">
        <v>1</v>
      </c>
      <c r="I3" s="4">
        <v>3</v>
      </c>
      <c r="J3" s="4">
        <v>3</v>
      </c>
      <c r="K3" s="4" t="s">
        <v>30</v>
      </c>
      <c r="L3" s="4">
        <v>-952.62</v>
      </c>
      <c r="M3" s="4">
        <v>-952.62</v>
      </c>
      <c r="N3" s="4" t="s">
        <v>31</v>
      </c>
      <c r="O3" s="4" t="s">
        <v>32</v>
      </c>
      <c r="P3" s="4" t="s">
        <v>33</v>
      </c>
      <c r="Q3" s="4">
        <v>0</v>
      </c>
      <c r="R3" s="7">
        <v>45031</v>
      </c>
      <c r="S3" s="6">
        <v>45052</v>
      </c>
      <c r="T3" s="4" t="s">
        <v>34</v>
      </c>
      <c r="U3" s="4">
        <v>-952.62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28</v>
      </c>
      <c r="E4" s="4" t="s">
        <v>39</v>
      </c>
      <c r="F4" s="6">
        <v>45050</v>
      </c>
      <c r="G4" s="6">
        <v>45051</v>
      </c>
      <c r="H4" s="4">
        <v>1</v>
      </c>
      <c r="I4" s="4">
        <v>1</v>
      </c>
      <c r="J4" s="4">
        <v>1</v>
      </c>
      <c r="K4" s="4" t="s">
        <v>30</v>
      </c>
      <c r="L4" s="4">
        <v>148.07</v>
      </c>
      <c r="M4" s="4">
        <v>148.07</v>
      </c>
      <c r="N4" s="4" t="s">
        <v>40</v>
      </c>
      <c r="O4" s="4" t="s">
        <v>41</v>
      </c>
      <c r="P4" s="4" t="s">
        <v>33</v>
      </c>
      <c r="Q4" s="4">
        <v>0</v>
      </c>
      <c r="R4" s="7">
        <v>45050</v>
      </c>
      <c r="S4" s="6">
        <v>45054</v>
      </c>
      <c r="T4" s="4" t="s">
        <v>34</v>
      </c>
      <c r="U4" s="4">
        <v>148.07</v>
      </c>
      <c r="V4" s="4">
        <v>0</v>
      </c>
      <c r="W4" s="4">
        <v>0</v>
      </c>
      <c r="X4" s="4" t="s">
        <v>42</v>
      </c>
      <c r="Y4" s="4" t="s">
        <v>43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4" sqref="A14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44</v>
      </c>
    </row>
    <row r="2" s="4" customFormat="1" spans="1:9">
      <c r="A2" s="5">
        <v>999223675810430</v>
      </c>
      <c r="B2" s="6">
        <v>45046</v>
      </c>
      <c r="C2" s="6">
        <v>45049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999223999599139</v>
      </c>
      <c r="B3" s="6">
        <v>45050</v>
      </c>
      <c r="C3" s="6">
        <v>45051</v>
      </c>
      <c r="D3" s="4">
        <v>148.07</v>
      </c>
      <c r="E3" s="4" t="str">
        <f>VLOOKUP(A3,HOP!A:L,12,0)</f>
        <v>148.07</v>
      </c>
      <c r="F3" s="4" t="str">
        <f>VLOOKUP(A3,HOP!A:C,3,0)</f>
        <v>3325222</v>
      </c>
      <c r="G3" s="4">
        <f>D3-E3</f>
        <v>0</v>
      </c>
      <c r="H3" s="4" t="str">
        <f>$H$1&amp;F3</f>
        <v>，3325222</v>
      </c>
      <c r="I3" s="4" t="str">
        <f>VLOOKUP(A3,HOP!A:U,21,0)</f>
        <v>直连</v>
      </c>
    </row>
    <row r="5" spans="4:4">
      <c r="D5" s="4">
        <f>SUM(D2:D4)</f>
        <v>148.07</v>
      </c>
    </row>
    <row r="12" spans="1:1">
      <c r="A12" s="4" t="s">
        <v>45</v>
      </c>
    </row>
    <row r="13" spans="1:1">
      <c r="A13" s="4" t="s">
        <v>46</v>
      </c>
    </row>
    <row r="14" spans="1:1">
      <c r="A14" s="4" t="s">
        <v>47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48</v>
      </c>
      <c r="B1" s="2" t="s">
        <v>49</v>
      </c>
      <c r="C1" s="2" t="s">
        <v>50</v>
      </c>
      <c r="D1" s="2" t="s">
        <v>51</v>
      </c>
      <c r="E1" s="2" t="s">
        <v>13</v>
      </c>
      <c r="F1" s="2" t="s">
        <v>5</v>
      </c>
      <c r="G1" s="2" t="s">
        <v>6</v>
      </c>
      <c r="H1" s="2" t="s">
        <v>52</v>
      </c>
      <c r="I1" s="2" t="s">
        <v>53</v>
      </c>
      <c r="J1" s="2" t="s">
        <v>54</v>
      </c>
      <c r="K1" s="2" t="s">
        <v>55</v>
      </c>
      <c r="L1" s="2" t="s">
        <v>56</v>
      </c>
      <c r="M1" s="2" t="s">
        <v>57</v>
      </c>
      <c r="N1" s="2" t="s">
        <v>58</v>
      </c>
      <c r="O1" s="2" t="s">
        <v>59</v>
      </c>
      <c r="P1" s="2" t="s">
        <v>60</v>
      </c>
      <c r="Q1" s="2" t="s">
        <v>61</v>
      </c>
      <c r="R1" s="2" t="s">
        <v>62</v>
      </c>
      <c r="S1" s="2" t="s">
        <v>63</v>
      </c>
      <c r="T1" s="2" t="s">
        <v>64</v>
      </c>
      <c r="U1" s="2" t="s">
        <v>65</v>
      </c>
      <c r="V1" s="2" t="s">
        <v>66</v>
      </c>
    </row>
    <row r="2" s="1" customFormat="1" spans="1:22">
      <c r="A2" s="3">
        <v>999223999599139</v>
      </c>
      <c r="B2" s="1" t="s">
        <v>67</v>
      </c>
      <c r="C2" s="1" t="s">
        <v>68</v>
      </c>
      <c r="D2" s="1" t="s">
        <v>69</v>
      </c>
      <c r="E2" s="1" t="s">
        <v>40</v>
      </c>
      <c r="F2" s="1" t="s">
        <v>67</v>
      </c>
      <c r="G2" s="1" t="s">
        <v>70</v>
      </c>
      <c r="H2" s="1" t="s">
        <v>71</v>
      </c>
      <c r="I2" s="1" t="s">
        <v>72</v>
      </c>
      <c r="J2" s="1" t="s">
        <v>73</v>
      </c>
      <c r="K2" s="1" t="s">
        <v>72</v>
      </c>
      <c r="L2" s="1" t="s">
        <v>72</v>
      </c>
      <c r="M2" s="1" t="s">
        <v>74</v>
      </c>
      <c r="N2" s="1" t="s">
        <v>74</v>
      </c>
      <c r="O2" s="1" t="s">
        <v>75</v>
      </c>
      <c r="P2" s="1" t="s">
        <v>76</v>
      </c>
      <c r="Q2" s="1" t="s">
        <v>77</v>
      </c>
      <c r="R2" s="1" t="s">
        <v>78</v>
      </c>
      <c r="S2" s="1" t="s">
        <v>79</v>
      </c>
      <c r="T2" s="1" t="s">
        <v>80</v>
      </c>
      <c r="U2" s="1" t="s">
        <v>81</v>
      </c>
      <c r="V2" s="1" t="s">
        <v>82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2023-05-08T02:00:00Z</dcterms:created>
  <dcterms:modified xsi:type="dcterms:W3CDTF">2023-05-09T02:00:35Z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97DE93FD69394045A3E1CD9D3352BA32_12</vt:lpwstr>
  </property>
  <property fmtid="{D5CDD505-2E9C-101B-9397-08002B2CF9AE}" pid="3" name="KSOProductBuildVer">
    <vt:lpwstr>2052-11.1.0.14036</vt:lpwstr>
  </property>
</Properties>
</file>