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<sst xmlns="http://schemas.openxmlformats.org/spreadsheetml/2006/main" count="292" uniqueCount="140">
  <si>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</si>
  <si>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</si>
  <si>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</si>
  <si>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</si>
  <si>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2023-05-11至2023-05-12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</si>
  <si>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</si>
  <si>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</si>
  <si>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</si>
  <si>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</si>
  <si>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</si>
  <si>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</si>
  <si>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</si>
  <si>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</si>
  <si>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</si>
  <si>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</si>
  <si>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</si>
  <si>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</si>
  <si>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</si>
  <si>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</si>
  <si>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</si>
  <si>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¥1,967.00</t>
  </si>
  <si>
    <t>¥261.00</t>
  </si>
  <si>
    <t>¥1,706.00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</si>
  <si>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</si>
  <si>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</si>
  <si>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</si>
  <si>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</si>
  <si>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</si>
  <si>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</si>
  <si>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</si>
  <si>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</si>
  <si>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</si>
  <si>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</si>
  <si>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</si>
  <si>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</si>
  <si>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</si>
  <si>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</si>
  <si>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</si>
  <si>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</si>
  <si>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</si>
  <si>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</si>
  <si>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</si>
  <si>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</si>
  <si>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</si>
  <si>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</si>
  <si>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</si>
  <si>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</si>
  <si>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</si>
  <si>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</si>
  <si>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</si>
  <si>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</si>
  <si>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</si>
  <si>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</si>
  <si>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</si>
  <si>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</si>
  <si>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</si>
  <si>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</si>
  <si>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</si>
  <si>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</si>
  <si>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</si>
  <si>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</si>
  <si>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</si>
  <si>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</si>
  <si>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</si>
  <si>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</si>
  <si>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</si>
  <si>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</si>
  <si>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</si>
  <si>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</si>
  <si>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</si>
  <si>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103358352393</t>
  </si>
  <si>
    <t>酒店预付</t>
  </si>
  <si>
    <t>否</t>
  </si>
  <si>
    <t>普通</t>
  </si>
  <si>
    <t>386286423</t>
  </si>
  <si>
    <t>全季酒店(西安长安大学城店)</t>
  </si>
  <si>
    <t>1639468</t>
  </si>
  <si>
    <t>王应荣|陈斌</t>
  </si>
  <si>
    <t>2023-05-10</t>
  </si>
  <si>
    <t>2023-05-12</t>
  </si>
  <si>
    <t>¥1,550.00</t>
  </si>
  <si>
    <t>¥206.00</t>
  </si>
  <si>
    <t>¥1,344.00</t>
  </si>
  <si>
    <t>高级大床房</t>
  </si>
  <si>
    <t>WEBSITE</t>
  </si>
  <si>
    <t>103359211374</t>
  </si>
  <si>
    <t>311497762</t>
  </si>
  <si>
    <t>海友酒店(北京雍和宫地铁站店)</t>
  </si>
  <si>
    <t>付子轩</t>
  </si>
  <si>
    <t>2023-05-11</t>
  </si>
  <si>
    <t>¥417.00</t>
  </si>
  <si>
    <t>¥55.00</t>
  </si>
  <si>
    <t>¥362.00</t>
  </si>
  <si>
    <t>双床房A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</si>
  <si>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</si>
  <si>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</si>
  <si>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</si>
  <si>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</si>
  <si>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</si>
  <si>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</si>
  <si>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</si>
  <si>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</si>
  <si>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</si>
  <si>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</si>
  <si>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</si>
  <si>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A230513101708481</t>
  </si>
  <si>
    <r>
      <t>总计：</t>
    </r>
    <r>
      <rPr>
        <sz val="10"/>
        <rFont val="Arial"/>
        <charset val="134"/>
      </rPr>
      <t>1706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</si>
  <si>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</si>
  <si>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</si>
  <si>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</si>
  <si>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</si>
  <si>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</si>
  <si>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</si>
  <si>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</si>
  <si>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</si>
  <si>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</si>
  <si>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</si>
  <si>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</si>
  <si>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</si>
  <si>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</si>
  <si>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</si>
  <si>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</si>
  <si>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</si>
  <si>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</si>
  <si>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</si>
  <si>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3353224</t>
  </si>
  <si>
    <t>--</t>
  </si>
  <si>
    <t>362.00</t>
  </si>
  <si>
    <t>RMB</t>
  </si>
  <si>
    <t>0</t>
  </si>
  <si>
    <t>0.00</t>
  </si>
  <si>
    <t>汇趣住国内直连</t>
  </si>
  <si>
    <t>01.011247</t>
  </si>
  <si>
    <t>2023-05-11 00:30:05</t>
  </si>
  <si>
    <t>直连</t>
  </si>
  <si>
    <t>中国</t>
  </si>
  <si>
    <t>3349031</t>
  </si>
  <si>
    <t>王应荣,陈斌</t>
  </si>
  <si>
    <t>1344.00</t>
  </si>
  <si>
    <t>2023-05-10 09:52:24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</si>
</sst>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1344</v>
      </c>
      <c r="E2" t="str">
        <f>VLOOKUP(A2,HOP!A:L,12,0)</f>
        <v>1344.00</v>
      </c>
      <c r="F2" t="str">
        <f>VLOOKUP(A2,HOP!A:C,3,0)</f>
        <v>3349031</v>
      </c>
      <c r="G2">
        <f>D2-E2</f>
        <v>0</v>
      </c>
      <c r="H2" t="str">
        <f>$H$1&amp;F2</f>
        <v>，3349031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362</v>
      </c>
      <c r="E3" t="str">
        <f>VLOOKUP(A3,HOP!A:L,12,0)</f>
        <v>362.00</v>
      </c>
      <c r="F3" t="str">
        <f>VLOOKUP(A3,HOP!A:C,3,0)</f>
        <v>3353224</v>
      </c>
      <c r="G3">
        <f>D3-E3</f>
        <v>0</v>
      </c>
      <c r="H3" t="str">
        <f>$H$1&amp;F3</f>
        <v>，3353224</v>
      </c>
      <c r="I3" t="str">
        <f>VLOOKUP(A3,HOP!A:U,21,0)</f>
        <v>直连</v>
      </c>
    </row>
    <row r="5" spans="4:4">
      <c r="D5" s="3">
        <f>SUM(D2:D4)</f>
        <v>1706</v>
      </c>
    </row>
    <row r="7" ht="14.25" spans="4:4">
      <c r="D7" s="8" t="s">
        <v>22</v>
      </c>
    </row>
    <row r="12" spans="1:1">
      <c r="A12" t="s">
        <v>105</v>
      </c>
    </row>
    <row r="13" spans="1:1">
      <c r="A13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85</v>
      </c>
      <c r="B2" s="1" t="s">
        <v>89</v>
      </c>
      <c r="C2" s="1" t="s">
        <v>125</v>
      </c>
      <c r="D2" s="1" t="s">
        <v>87</v>
      </c>
      <c r="E2" s="1" t="s">
        <v>88</v>
      </c>
      <c r="F2" s="1" t="s">
        <v>89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75</v>
      </c>
      <c r="E3" s="1" t="s">
        <v>137</v>
      </c>
      <c r="F3" s="1" t="s">
        <v>78</v>
      </c>
      <c r="G3" s="1" t="s">
        <v>79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2023-05-13T02:17:58Z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54AA6850CCEC4AE38C507BF7C15F3BF8_12</vt:lpwstr>
  </property>
</Properties>
</file>