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<sst xmlns="http://schemas.openxmlformats.org/spreadsheetml/2006/main" count="254" uniqueCount="147">
  <si>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</si>
  <si>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</si>
  <si>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</si>
  <si>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</si>
  <si>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</si>
  <si>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</si>
  <si>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</si>
  <si>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</si>
  <si>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</si>
  <si>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</si>
  <si>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</si>
  <si>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</si>
  <si>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</si>
  <si>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</si>
  <si>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</si>
  <si>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</si>
  <si>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</si>
  <si>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</si>
  <si>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</si>
  <si>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</si>
  <si>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</si>
  <si>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</si>
  <si>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</si>
  <si>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</si>
  <si>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</si>
  <si>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999223288181479	</t>
  </si>
  <si>
    <t>Ctrip</t>
  </si>
  <si>
    <t>正常</t>
  </si>
  <si>
    <t>[梳邦再也]双威主题乐园酒店(Sunway Lagoon Hotel)(39663959)</t>
  </si>
  <si>
    <t>豪华加大客房&lt;2人入住&gt;&lt;不退款&gt;</t>
  </si>
  <si>
    <t>USD</t>
  </si>
  <si>
    <t>LEE/WING LEUNG GARLOS</t>
  </si>
  <si>
    <t>CA5326230513USD</t>
  </si>
  <si>
    <t>未提现</t>
  </si>
  <si>
    <t>携程开票</t>
  </si>
  <si>
    <t xml:space="preserve">3160462	</t>
  </si>
  <si>
    <t xml:space="preserve">265362412	</t>
  </si>
  <si>
    <t xml:space="preserve">999223678022366	</t>
  </si>
  <si>
    <t>[吉隆坡]吉隆坡四季酒店(Four Seasons Hotel Kuala Lumpur)(40721593)</t>
  </si>
  <si>
    <t>园景俱乐部尊贵特大床房&lt;2人入住&gt;&lt;不退款&gt;&lt;早餐&gt;</t>
  </si>
  <si>
    <t>CHONG/JIA LIAN</t>
  </si>
  <si>
    <t xml:space="preserve">3232309	</t>
  </si>
  <si>
    <t xml:space="preserve">	</t>
  </si>
  <si>
    <t xml:space="preserve">999223678656036	</t>
  </si>
  <si>
    <t>[长滩岛]长滩岛航路与蓝海度假村(Fairways and Bluewater Boracay)(44688250)</t>
  </si>
  <si>
    <t>高级双人床房&lt;2人入住&gt;&lt;不退款&gt;&lt;早餐&gt;</t>
  </si>
  <si>
    <t>GALKINA/IULIIA</t>
  </si>
  <si>
    <t xml:space="preserve">3232392	</t>
  </si>
  <si>
    <t xml:space="preserve">RZ-1493811738	</t>
  </si>
  <si>
    <t xml:space="preserve">999223827134373	</t>
  </si>
  <si>
    <t>[曼谷]曼谷林布兰套房酒店(Rembrandt Hotel and Suites Bangkok)(44800781)</t>
  </si>
  <si>
    <t>高级房&lt;1&gt;&lt;2人入住&gt;&lt;不退款&gt;</t>
  </si>
  <si>
    <t>PARK/SANGGEON,YOO/OKRYE</t>
  </si>
  <si>
    <t xml:space="preserve">3282833	</t>
  </si>
  <si>
    <t xml:space="preserve">123460756	</t>
  </si>
  <si>
    <t xml:space="preserve">999223873675774	</t>
  </si>
  <si>
    <t>[吉隆坡]铂尔曼吉隆坡城市中心大酒店(Pullman Kuala Lumpur City Centre Hotel &amp; Residences)(40721671)</t>
  </si>
  <si>
    <t>豪华特大床房&lt;2人入住&gt;&lt;不退款&gt;&lt;早餐&gt;</t>
  </si>
  <si>
    <t>HU/WEIJIAN</t>
  </si>
  <si>
    <t xml:space="preserve">3296151	</t>
  </si>
  <si>
    <t xml:space="preserve">932275	</t>
  </si>
  <si>
    <t xml:space="preserve">999224065277852	</t>
  </si>
  <si>
    <t>[芭堤雅]芭堤雅琥珀酒店(Hotel Amber Pattaya)(48232124)</t>
  </si>
  <si>
    <t>池景豪华双床房&lt;2人入住&gt;&lt;不退款&gt;</t>
  </si>
  <si>
    <t>TRAIYOS/KWANSIRI</t>
  </si>
  <si>
    <t xml:space="preserve">3345313	</t>
  </si>
  <si>
    <t xml:space="preserve">-5569995	</t>
  </si>
  <si>
    <t>，</t>
  </si>
  <si>
    <t>A230513100504481</t>
  </si>
  <si>
    <t>A230513100555481</t>
  </si>
  <si>
    <t>USD / HKD 当前参考汇率: 7.84212</t>
  </si>
  <si>
    <t>总计：1313 USD/
10296.7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</si>
  <si>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</si>
  <si>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</si>
  <si>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</si>
  <si>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</si>
  <si>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</si>
  <si>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</si>
  <si>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</si>
  <si>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</si>
  <si>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</si>
  <si>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</si>
  <si>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</si>
  <si>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</si>
  <si>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</si>
  <si>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</si>
  <si>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</si>
  <si>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</si>
  <si>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</si>
  <si>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</si>
  <si>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</si>
  <si>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2023-05-09</t>
  </si>
  <si>
    <t>3345313</t>
  </si>
  <si>
    <t>芭堤雅琥珀酒店</t>
  </si>
  <si>
    <t>TRAIYOS KWANSIRI</t>
  </si>
  <si>
    <t>2023-05-10</t>
  </si>
  <si>
    <t>退房日周结</t>
  </si>
  <si>
    <t>395.02</t>
  </si>
  <si>
    <t>57.00</t>
  </si>
  <si>
    <t>0</t>
  </si>
  <si>
    <t>0.00</t>
  </si>
  <si>
    <t>携程盛景国际直连</t>
  </si>
  <si>
    <t>01.010677</t>
  </si>
  <si>
    <t>2023-05-09 13:28:58</t>
  </si>
  <si>
    <t>否</t>
  </si>
  <si>
    <t>汇智国际旅游发展有限公司</t>
  </si>
  <si>
    <t>直连</t>
  </si>
  <si>
    <t>泰国</t>
  </si>
  <si>
    <t>2023-04-27</t>
  </si>
  <si>
    <t>3296151</t>
  </si>
  <si>
    <t>铂尔曼吉隆坡城市中心大酒店</t>
  </si>
  <si>
    <t>HU WEIJIAN</t>
  </si>
  <si>
    <t>2023-05-08</t>
  </si>
  <si>
    <t>1305.06</t>
  </si>
  <si>
    <t>188.00</t>
  </si>
  <si>
    <t>2023-04-27 15:20:51</t>
  </si>
  <si>
    <t>直采</t>
  </si>
  <si>
    <t>马来西亚</t>
  </si>
  <si>
    <t>2023-04-24</t>
  </si>
  <si>
    <t>3282833</t>
  </si>
  <si>
    <t>曼谷瑞博朗得酒店</t>
  </si>
  <si>
    <t>PARK SANGGEON,YOO OKRYE</t>
  </si>
  <si>
    <t>283.28</t>
  </si>
  <si>
    <t>41.00</t>
  </si>
  <si>
    <t>2023-04-24 17:23:13</t>
  </si>
  <si>
    <t>2023-04-16</t>
  </si>
  <si>
    <t>3232392</t>
  </si>
  <si>
    <t>长滩岛航路与蓝海度假村</t>
  </si>
  <si>
    <t>GALKINA IULIIA</t>
  </si>
  <si>
    <t>447.77</t>
  </si>
  <si>
    <t>65.00</t>
  </si>
  <si>
    <t>2023-04-16 08:25:05</t>
  </si>
  <si>
    <t>菲律宾</t>
  </si>
  <si>
    <t>3232309</t>
  </si>
  <si>
    <t>吉隆坡四季酒店</t>
  </si>
  <si>
    <t>CHONG JIA LIAN</t>
  </si>
  <si>
    <t>2023-05-07</t>
  </si>
  <si>
    <t>5538.03</t>
  </si>
  <si>
    <t>804.00</t>
  </si>
  <si>
    <t>2023-04-16 13:11:20</t>
  </si>
  <si>
    <t>2023-03-21</t>
  </si>
  <si>
    <t>3160462</t>
  </si>
  <si>
    <t>双威克里奥酒店</t>
  </si>
  <si>
    <t>LEE WING LEUNG GARLOS</t>
  </si>
  <si>
    <t>1089.84</t>
  </si>
  <si>
    <t>158.00</t>
  </si>
  <si>
    <t>2023-03-24 15:53:48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</si>
</sst>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14</xdr:col>
      <xdr:colOff>66675</xdr:colOff>
      <xdr:row>54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077450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45054</v>
      </c>
      <c r="G2" s="6">
        <v>45056</v>
      </c>
      <c r="H2" s="4">
        <v>1</v>
      </c>
      <c r="I2" s="4">
        <v>2</v>
      </c>
      <c r="J2" s="4">
        <v>2</v>
      </c>
      <c r="K2" s="4" t="s">
        <v>30</v>
      </c>
      <c r="L2" s="4">
        <v>158</v>
      </c>
      <c r="M2" s="4">
        <v>158</v>
      </c>
      <c r="N2" s="4" t="s">
        <v>31</v>
      </c>
      <c r="O2" s="4" t="s">
        <v>32</v>
      </c>
      <c r="P2" s="4" t="s">
        <v>33</v>
      </c>
      <c r="Q2" s="4">
        <v>0</v>
      </c>
      <c r="R2" s="7">
        <v>45006</v>
      </c>
      <c r="S2" s="6">
        <v>45059</v>
      </c>
      <c r="T2" s="4" t="s">
        <v>34</v>
      </c>
      <c r="U2" s="4">
        <v>158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45053</v>
      </c>
      <c r="G3" s="6">
        <v>45056</v>
      </c>
      <c r="H3" s="4">
        <v>1</v>
      </c>
      <c r="I3" s="4">
        <v>3</v>
      </c>
      <c r="J3" s="4">
        <v>3</v>
      </c>
      <c r="K3" s="4" t="s">
        <v>30</v>
      </c>
      <c r="L3" s="4">
        <v>804</v>
      </c>
      <c r="M3" s="4">
        <v>804</v>
      </c>
      <c r="N3" s="4" t="s">
        <v>40</v>
      </c>
      <c r="O3" s="4" t="s">
        <v>32</v>
      </c>
      <c r="P3" s="4" t="s">
        <v>33</v>
      </c>
      <c r="Q3" s="4">
        <v>0</v>
      </c>
      <c r="R3" s="7">
        <v>45032</v>
      </c>
      <c r="S3" s="6">
        <v>45059</v>
      </c>
      <c r="T3" s="4" t="s">
        <v>34</v>
      </c>
      <c r="U3" s="4">
        <v>804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45055</v>
      </c>
      <c r="G4" s="6">
        <v>45056</v>
      </c>
      <c r="H4" s="4">
        <v>1</v>
      </c>
      <c r="I4" s="4">
        <v>1</v>
      </c>
      <c r="J4" s="4">
        <v>1</v>
      </c>
      <c r="K4" s="4" t="s">
        <v>30</v>
      </c>
      <c r="L4" s="4">
        <v>65</v>
      </c>
      <c r="M4" s="4">
        <v>65</v>
      </c>
      <c r="N4" s="4" t="s">
        <v>46</v>
      </c>
      <c r="O4" s="4" t="s">
        <v>32</v>
      </c>
      <c r="P4" s="4" t="s">
        <v>33</v>
      </c>
      <c r="Q4" s="4">
        <v>0</v>
      </c>
      <c r="R4" s="7">
        <v>45032</v>
      </c>
      <c r="S4" s="6">
        <v>45059</v>
      </c>
      <c r="T4" s="4" t="s">
        <v>34</v>
      </c>
      <c r="U4" s="4">
        <v>65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45055</v>
      </c>
      <c r="G5" s="6">
        <v>45056</v>
      </c>
      <c r="H5" s="4">
        <v>1</v>
      </c>
      <c r="I5" s="4">
        <v>1</v>
      </c>
      <c r="J5" s="4">
        <v>1</v>
      </c>
      <c r="K5" s="4" t="s">
        <v>30</v>
      </c>
      <c r="L5" s="4">
        <v>41</v>
      </c>
      <c r="M5" s="4">
        <v>41</v>
      </c>
      <c r="N5" s="4" t="s">
        <v>52</v>
      </c>
      <c r="O5" s="4" t="s">
        <v>32</v>
      </c>
      <c r="P5" s="4" t="s">
        <v>33</v>
      </c>
      <c r="Q5" s="4">
        <v>0</v>
      </c>
      <c r="R5" s="7">
        <v>45040</v>
      </c>
      <c r="S5" s="6">
        <v>45059</v>
      </c>
      <c r="T5" s="4" t="s">
        <v>34</v>
      </c>
      <c r="U5" s="4">
        <v>41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45054</v>
      </c>
      <c r="G6" s="6">
        <v>45056</v>
      </c>
      <c r="H6" s="4">
        <v>1</v>
      </c>
      <c r="I6" s="4">
        <v>2</v>
      </c>
      <c r="J6" s="4">
        <v>2</v>
      </c>
      <c r="K6" s="4" t="s">
        <v>30</v>
      </c>
      <c r="L6" s="4">
        <v>188</v>
      </c>
      <c r="M6" s="4">
        <v>188</v>
      </c>
      <c r="N6" s="4" t="s">
        <v>58</v>
      </c>
      <c r="O6" s="4" t="s">
        <v>32</v>
      </c>
      <c r="P6" s="4" t="s">
        <v>33</v>
      </c>
      <c r="Q6" s="4">
        <v>0</v>
      </c>
      <c r="R6" s="7">
        <v>45043</v>
      </c>
      <c r="S6" s="6">
        <v>45059</v>
      </c>
      <c r="T6" s="4" t="s">
        <v>34</v>
      </c>
      <c r="U6" s="4">
        <v>188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45055</v>
      </c>
      <c r="G7" s="6">
        <v>45056</v>
      </c>
      <c r="H7" s="4">
        <v>1</v>
      </c>
      <c r="I7" s="4">
        <v>1</v>
      </c>
      <c r="J7" s="4">
        <v>1</v>
      </c>
      <c r="K7" s="4" t="s">
        <v>30</v>
      </c>
      <c r="L7" s="4">
        <v>57</v>
      </c>
      <c r="M7" s="4">
        <v>57</v>
      </c>
      <c r="N7" s="4" t="s">
        <v>64</v>
      </c>
      <c r="O7" s="4" t="s">
        <v>32</v>
      </c>
      <c r="P7" s="4" t="s">
        <v>33</v>
      </c>
      <c r="Q7" s="4">
        <v>0</v>
      </c>
      <c r="R7" s="7">
        <v>45055</v>
      </c>
      <c r="S7" s="6">
        <v>45059</v>
      </c>
      <c r="T7" s="4" t="s">
        <v>34</v>
      </c>
      <c r="U7" s="4">
        <v>57</v>
      </c>
      <c r="V7" s="4">
        <v>0</v>
      </c>
      <c r="W7" s="4">
        <v>0</v>
      </c>
      <c r="X7" s="4" t="s">
        <v>65</v>
      </c>
      <c r="Y7" s="4" t="s">
        <v>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5" sqref="A15:E18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67</v>
      </c>
    </row>
    <row r="2" s="4" customFormat="1" spans="1:9">
      <c r="A2" s="5">
        <v>999223288181479</v>
      </c>
      <c r="B2" s="6">
        <v>45054</v>
      </c>
      <c r="C2" s="6">
        <v>45056</v>
      </c>
      <c r="D2" s="4">
        <v>158</v>
      </c>
      <c r="E2" s="4" t="str">
        <f>VLOOKUP(A2,HOP!A:L,12,0)</f>
        <v>158.00</v>
      </c>
      <c r="F2" s="4" t="str">
        <f>VLOOKUP(A2,HOP!A:C,3,0)</f>
        <v>3160462</v>
      </c>
      <c r="G2" s="4">
        <f>D2-E2</f>
        <v>0</v>
      </c>
      <c r="H2" s="4" t="str">
        <f>$H$1&amp;F2</f>
        <v>，3160462</v>
      </c>
      <c r="I2" s="4" t="str">
        <f>VLOOKUP(A2,HOP!A:U,21,0)</f>
        <v>直采</v>
      </c>
    </row>
    <row r="3" s="4" customFormat="1" spans="1:9">
      <c r="A3" s="5">
        <v>999223678022366</v>
      </c>
      <c r="B3" s="6">
        <v>45053</v>
      </c>
      <c r="C3" s="6">
        <v>45056</v>
      </c>
      <c r="D3" s="4">
        <v>804</v>
      </c>
      <c r="E3" s="4" t="str">
        <f>VLOOKUP(A3,HOP!A:L,12,0)</f>
        <v>804.00</v>
      </c>
      <c r="F3" s="4" t="str">
        <f>VLOOKUP(A3,HOP!A:C,3,0)</f>
        <v>3232309</v>
      </c>
      <c r="G3" s="4">
        <f>D3-E3</f>
        <v>0</v>
      </c>
      <c r="H3" s="4" t="str">
        <f>$H$1&amp;F3</f>
        <v>，3232309</v>
      </c>
      <c r="I3" s="4" t="str">
        <f>VLOOKUP(A3,HOP!A:U,21,0)</f>
        <v>直采</v>
      </c>
    </row>
    <row r="4" s="4" customFormat="1" spans="1:9">
      <c r="A4" s="5">
        <v>999223678656036</v>
      </c>
      <c r="B4" s="6">
        <v>45055</v>
      </c>
      <c r="C4" s="6">
        <v>45056</v>
      </c>
      <c r="D4" s="4">
        <v>65</v>
      </c>
      <c r="E4" s="4" t="str">
        <f>VLOOKUP(A4,HOP!A:L,12,0)</f>
        <v>65.00</v>
      </c>
      <c r="F4" s="4" t="str">
        <f>VLOOKUP(A4,HOP!A:C,3,0)</f>
        <v>3232392</v>
      </c>
      <c r="G4" s="4">
        <f>D4-E4</f>
        <v>0</v>
      </c>
      <c r="H4" s="4" t="str">
        <f>$H$1&amp;F4</f>
        <v>，3232392</v>
      </c>
      <c r="I4" s="4" t="str">
        <f>VLOOKUP(A4,HOP!A:U,21,0)</f>
        <v>直连</v>
      </c>
    </row>
    <row r="5" s="4" customFormat="1" spans="1:9">
      <c r="A5" s="5">
        <v>999223827134373</v>
      </c>
      <c r="B5" s="6">
        <v>45055</v>
      </c>
      <c r="C5" s="6">
        <v>45056</v>
      </c>
      <c r="D5" s="4">
        <v>41</v>
      </c>
      <c r="E5" s="4" t="str">
        <f>VLOOKUP(A5,HOP!A:L,12,0)</f>
        <v>41.00</v>
      </c>
      <c r="F5" s="4" t="str">
        <f>VLOOKUP(A5,HOP!A:C,3,0)</f>
        <v>3282833</v>
      </c>
      <c r="G5" s="4">
        <f>D5-E5</f>
        <v>0</v>
      </c>
      <c r="H5" s="4" t="str">
        <f>$H$1&amp;F5</f>
        <v>，3282833</v>
      </c>
      <c r="I5" s="4" t="str">
        <f>VLOOKUP(A5,HOP!A:U,21,0)</f>
        <v>直采</v>
      </c>
    </row>
    <row r="6" s="4" customFormat="1" spans="1:9">
      <c r="A6" s="5">
        <v>999223873675774</v>
      </c>
      <c r="B6" s="6">
        <v>45054</v>
      </c>
      <c r="C6" s="6">
        <v>45056</v>
      </c>
      <c r="D6" s="4">
        <v>188</v>
      </c>
      <c r="E6" s="4" t="str">
        <f>VLOOKUP(A6,HOP!A:L,12,0)</f>
        <v>188.00</v>
      </c>
      <c r="F6" s="4" t="str">
        <f>VLOOKUP(A6,HOP!A:C,3,0)</f>
        <v>3296151</v>
      </c>
      <c r="G6" s="4">
        <f>D6-E6</f>
        <v>0</v>
      </c>
      <c r="H6" s="4" t="str">
        <f>$H$1&amp;F6</f>
        <v>，3296151</v>
      </c>
      <c r="I6" s="4" t="str">
        <f>VLOOKUP(A6,HOP!A:U,21,0)</f>
        <v>直采</v>
      </c>
    </row>
    <row r="7" s="4" customFormat="1" spans="1:9">
      <c r="A7" s="5">
        <v>999224065277852</v>
      </c>
      <c r="B7" s="6">
        <v>45055</v>
      </c>
      <c r="C7" s="6">
        <v>45056</v>
      </c>
      <c r="D7" s="4">
        <v>57</v>
      </c>
      <c r="E7" s="4" t="str">
        <f>VLOOKUP(A7,HOP!A:L,12,0)</f>
        <v>57.00</v>
      </c>
      <c r="F7" s="4" t="str">
        <f>VLOOKUP(A7,HOP!A:C,3,0)</f>
        <v>3345313</v>
      </c>
      <c r="G7" s="4">
        <f>D7-E7</f>
        <v>0</v>
      </c>
      <c r="H7" s="4" t="str">
        <f>$H$1&amp;F7</f>
        <v>，3345313</v>
      </c>
      <c r="I7" s="4" t="str">
        <f>VLOOKUP(A7,HOP!A:U,21,0)</f>
        <v>直连</v>
      </c>
    </row>
    <row r="9" spans="4:4">
      <c r="D9" s="4">
        <f>SUM(D2:D8)</f>
        <v>1313</v>
      </c>
    </row>
    <row r="15" spans="1:4">
      <c r="A15" s="4" t="s">
        <v>68</v>
      </c>
      <c r="C15" s="4">
        <v>1191</v>
      </c>
      <c r="D15" s="4">
        <v>9339.96</v>
      </c>
    </row>
    <row r="16" spans="1:4">
      <c r="A16" s="4" t="s">
        <v>69</v>
      </c>
      <c r="C16" s="4">
        <v>122</v>
      </c>
      <c r="D16" s="4">
        <v>956.74</v>
      </c>
    </row>
    <row r="17" spans="1:4">
      <c r="A17" s="4" t="s">
        <v>70</v>
      </c>
      <c r="C17" s="4">
        <f>SUM(C15:C16)</f>
        <v>1313</v>
      </c>
      <c r="D17" s="4">
        <f>SUM(D15:D16)</f>
        <v>10296.7</v>
      </c>
    </row>
    <row r="18" spans="1:1">
      <c r="A18" s="4" t="s">
        <v>71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72</v>
      </c>
      <c r="B1" s="2" t="s">
        <v>73</v>
      </c>
      <c r="C1" s="2" t="s">
        <v>74</v>
      </c>
      <c r="D1" s="2" t="s">
        <v>75</v>
      </c>
      <c r="E1" s="2" t="s">
        <v>13</v>
      </c>
      <c r="F1" s="2" t="s">
        <v>5</v>
      </c>
      <c r="G1" s="2" t="s">
        <v>6</v>
      </c>
      <c r="H1" s="2" t="s">
        <v>76</v>
      </c>
      <c r="I1" s="2" t="s">
        <v>77</v>
      </c>
      <c r="J1" s="2" t="s">
        <v>78</v>
      </c>
      <c r="K1" s="2" t="s">
        <v>79</v>
      </c>
      <c r="L1" s="2" t="s">
        <v>80</v>
      </c>
      <c r="M1" s="2" t="s">
        <v>81</v>
      </c>
      <c r="N1" s="2" t="s">
        <v>82</v>
      </c>
      <c r="O1" s="2" t="s">
        <v>83</v>
      </c>
      <c r="P1" s="2" t="s">
        <v>84</v>
      </c>
      <c r="Q1" s="2" t="s">
        <v>85</v>
      </c>
      <c r="R1" s="2" t="s">
        <v>86</v>
      </c>
      <c r="S1" s="2" t="s">
        <v>87</v>
      </c>
      <c r="T1" s="2" t="s">
        <v>88</v>
      </c>
      <c r="U1" s="2" t="s">
        <v>89</v>
      </c>
      <c r="V1" s="2" t="s">
        <v>90</v>
      </c>
    </row>
    <row r="2" s="1" customFormat="1" spans="1:22">
      <c r="A2" s="3">
        <v>999224065277852</v>
      </c>
      <c r="B2" s="1" t="s">
        <v>91</v>
      </c>
      <c r="C2" s="1" t="s">
        <v>92</v>
      </c>
      <c r="D2" s="1" t="s">
        <v>93</v>
      </c>
      <c r="E2" s="1" t="s">
        <v>94</v>
      </c>
      <c r="F2" s="1" t="s">
        <v>91</v>
      </c>
      <c r="G2" s="1" t="s">
        <v>95</v>
      </c>
      <c r="H2" s="1" t="s">
        <v>96</v>
      </c>
      <c r="I2" s="1" t="s">
        <v>97</v>
      </c>
      <c r="J2" s="1" t="s">
        <v>30</v>
      </c>
      <c r="K2" s="1" t="s">
        <v>98</v>
      </c>
      <c r="L2" s="1" t="s">
        <v>98</v>
      </c>
      <c r="M2" s="1" t="s">
        <v>99</v>
      </c>
      <c r="N2" s="1" t="s">
        <v>99</v>
      </c>
      <c r="O2" s="1" t="s">
        <v>100</v>
      </c>
      <c r="P2" s="1" t="s">
        <v>101</v>
      </c>
      <c r="Q2" s="1" t="s">
        <v>102</v>
      </c>
      <c r="R2" s="1" t="s">
        <v>103</v>
      </c>
      <c r="S2" s="1" t="s">
        <v>104</v>
      </c>
      <c r="T2" s="1" t="s">
        <v>105</v>
      </c>
      <c r="U2" s="1" t="s">
        <v>106</v>
      </c>
      <c r="V2" s="1" t="s">
        <v>107</v>
      </c>
    </row>
    <row r="3" s="1" customFormat="1" spans="1:22">
      <c r="A3" s="3">
        <v>999223873675774</v>
      </c>
      <c r="B3" s="1" t="s">
        <v>108</v>
      </c>
      <c r="C3" s="1" t="s">
        <v>109</v>
      </c>
      <c r="D3" s="1" t="s">
        <v>110</v>
      </c>
      <c r="E3" s="1" t="s">
        <v>111</v>
      </c>
      <c r="F3" s="1" t="s">
        <v>112</v>
      </c>
      <c r="G3" s="1" t="s">
        <v>95</v>
      </c>
      <c r="H3" s="1" t="s">
        <v>96</v>
      </c>
      <c r="I3" s="1" t="s">
        <v>113</v>
      </c>
      <c r="J3" s="1" t="s">
        <v>30</v>
      </c>
      <c r="K3" s="1" t="s">
        <v>114</v>
      </c>
      <c r="L3" s="1" t="s">
        <v>114</v>
      </c>
      <c r="M3" s="1" t="s">
        <v>99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115</v>
      </c>
      <c r="S3" s="1" t="s">
        <v>104</v>
      </c>
      <c r="T3" s="1" t="s">
        <v>105</v>
      </c>
      <c r="U3" s="1" t="s">
        <v>116</v>
      </c>
      <c r="V3" s="1" t="s">
        <v>117</v>
      </c>
    </row>
    <row r="4" s="1" customFormat="1" spans="1:22">
      <c r="A4" s="3">
        <v>999223827134373</v>
      </c>
      <c r="B4" s="1" t="s">
        <v>118</v>
      </c>
      <c r="C4" s="1" t="s">
        <v>119</v>
      </c>
      <c r="D4" s="1" t="s">
        <v>120</v>
      </c>
      <c r="E4" s="1" t="s">
        <v>121</v>
      </c>
      <c r="F4" s="1" t="s">
        <v>91</v>
      </c>
      <c r="G4" s="1" t="s">
        <v>95</v>
      </c>
      <c r="H4" s="1" t="s">
        <v>96</v>
      </c>
      <c r="I4" s="1" t="s">
        <v>122</v>
      </c>
      <c r="J4" s="1" t="s">
        <v>30</v>
      </c>
      <c r="K4" s="1" t="s">
        <v>123</v>
      </c>
      <c r="L4" s="1" t="s">
        <v>123</v>
      </c>
      <c r="M4" s="1" t="s">
        <v>99</v>
      </c>
      <c r="N4" s="1" t="s">
        <v>99</v>
      </c>
      <c r="O4" s="1" t="s">
        <v>100</v>
      </c>
      <c r="P4" s="1" t="s">
        <v>101</v>
      </c>
      <c r="Q4" s="1" t="s">
        <v>102</v>
      </c>
      <c r="R4" s="1" t="s">
        <v>124</v>
      </c>
      <c r="S4" s="1" t="s">
        <v>104</v>
      </c>
      <c r="T4" s="1" t="s">
        <v>105</v>
      </c>
      <c r="U4" s="1" t="s">
        <v>116</v>
      </c>
      <c r="V4" s="1" t="s">
        <v>107</v>
      </c>
    </row>
    <row r="5" s="1" customFormat="1" spans="1:22">
      <c r="A5" s="3">
        <v>999223678656036</v>
      </c>
      <c r="B5" s="1" t="s">
        <v>125</v>
      </c>
      <c r="C5" s="1" t="s">
        <v>126</v>
      </c>
      <c r="D5" s="1" t="s">
        <v>127</v>
      </c>
      <c r="E5" s="1" t="s">
        <v>128</v>
      </c>
      <c r="F5" s="1" t="s">
        <v>91</v>
      </c>
      <c r="G5" s="1" t="s">
        <v>95</v>
      </c>
      <c r="H5" s="1" t="s">
        <v>96</v>
      </c>
      <c r="I5" s="1" t="s">
        <v>129</v>
      </c>
      <c r="J5" s="1" t="s">
        <v>30</v>
      </c>
      <c r="K5" s="1" t="s">
        <v>130</v>
      </c>
      <c r="L5" s="1" t="s">
        <v>130</v>
      </c>
      <c r="M5" s="1" t="s">
        <v>99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131</v>
      </c>
      <c r="S5" s="1" t="s">
        <v>104</v>
      </c>
      <c r="T5" s="1" t="s">
        <v>105</v>
      </c>
      <c r="U5" s="1" t="s">
        <v>106</v>
      </c>
      <c r="V5" s="1" t="s">
        <v>132</v>
      </c>
    </row>
    <row r="6" s="1" customFormat="1" spans="1:22">
      <c r="A6" s="3">
        <v>999223678022366</v>
      </c>
      <c r="B6" s="1" t="s">
        <v>125</v>
      </c>
      <c r="C6" s="1" t="s">
        <v>133</v>
      </c>
      <c r="D6" s="1" t="s">
        <v>134</v>
      </c>
      <c r="E6" s="1" t="s">
        <v>135</v>
      </c>
      <c r="F6" s="1" t="s">
        <v>136</v>
      </c>
      <c r="G6" s="1" t="s">
        <v>95</v>
      </c>
      <c r="H6" s="1" t="s">
        <v>96</v>
      </c>
      <c r="I6" s="1" t="s">
        <v>137</v>
      </c>
      <c r="J6" s="1" t="s">
        <v>30</v>
      </c>
      <c r="K6" s="1" t="s">
        <v>138</v>
      </c>
      <c r="L6" s="1" t="s">
        <v>138</v>
      </c>
      <c r="M6" s="1" t="s">
        <v>99</v>
      </c>
      <c r="N6" s="1" t="s">
        <v>99</v>
      </c>
      <c r="O6" s="1" t="s">
        <v>100</v>
      </c>
      <c r="P6" s="1" t="s">
        <v>101</v>
      </c>
      <c r="Q6" s="1" t="s">
        <v>102</v>
      </c>
      <c r="R6" s="1" t="s">
        <v>139</v>
      </c>
      <c r="S6" s="1" t="s">
        <v>104</v>
      </c>
      <c r="T6" s="1" t="s">
        <v>105</v>
      </c>
      <c r="U6" s="1" t="s">
        <v>116</v>
      </c>
      <c r="V6" s="1" t="s">
        <v>117</v>
      </c>
    </row>
    <row r="7" s="1" customFormat="1" spans="1:22">
      <c r="A7" s="3">
        <v>999223288181479</v>
      </c>
      <c r="B7" s="1" t="s">
        <v>140</v>
      </c>
      <c r="C7" s="1" t="s">
        <v>141</v>
      </c>
      <c r="D7" s="1" t="s">
        <v>142</v>
      </c>
      <c r="E7" s="1" t="s">
        <v>143</v>
      </c>
      <c r="F7" s="1" t="s">
        <v>112</v>
      </c>
      <c r="G7" s="1" t="s">
        <v>95</v>
      </c>
      <c r="H7" s="1" t="s">
        <v>96</v>
      </c>
      <c r="I7" s="1" t="s">
        <v>144</v>
      </c>
      <c r="J7" s="1" t="s">
        <v>30</v>
      </c>
      <c r="K7" s="1" t="s">
        <v>145</v>
      </c>
      <c r="L7" s="1" t="s">
        <v>145</v>
      </c>
      <c r="M7" s="1" t="s">
        <v>99</v>
      </c>
      <c r="N7" s="1" t="s">
        <v>99</v>
      </c>
      <c r="O7" s="1" t="s">
        <v>100</v>
      </c>
      <c r="P7" s="1" t="s">
        <v>101</v>
      </c>
      <c r="Q7" s="1" t="s">
        <v>102</v>
      </c>
      <c r="R7" s="1" t="s">
        <v>146</v>
      </c>
      <c r="S7" s="1" t="s">
        <v>104</v>
      </c>
      <c r="T7" s="1" t="s">
        <v>105</v>
      </c>
      <c r="U7" s="1" t="s">
        <v>116</v>
      </c>
      <c r="V7" s="1" t="s">
        <v>117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2023-05-13T01:58:38Z</dcterms:created>
  <dcterms:modified xsi:type="dcterms:W3CDTF">2023-05-13T02:08:23Z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FB4EE5F7E809402FBCDDF91BEDC78A4A_12</vt:lpwstr>
  </property>
  <property fmtid="{D5CDD505-2E9C-101B-9397-08002B2CF9AE}" pid="3" name="KSOProductBuildVer">
    <vt:lpwstr>2052-11.1.0.14036</vt:lpwstr>
  </property>
</Properties>
</file>