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对账!$A$1:$I$54</definedName>
  </definedNames>
  <calcPr calcId="144525"/>
</workbook>
</file>

<file path=xl/sharedStrings.xml><?xml version="1.0" encoding="utf-8"?>
<sst xmlns="http://schemas.openxmlformats.org/spreadsheetml/2006/main" count="2805" uniqueCount="681">
  <si>
    <t>去哪儿网酒店预付对账单</t>
  </si>
  <si>
    <t>供应商名称：</t>
  </si>
  <si>
    <t>港丰国际</t>
  </si>
  <si>
    <t>结算周期：</t>
  </si>
  <si>
    <t>2023-05-08至2023-05-14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</si>
  <si>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</si>
  <si>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</si>
  <si>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</si>
  <si>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</si>
  <si>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</si>
  <si>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</si>
  <si>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</si>
  <si>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</si>
  <si>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</si>
  <si>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</si>
  <si>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</si>
  <si>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</si>
  <si>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</si>
  <si>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</si>
  <si>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</si>
  <si>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¥109,659.00</t>
  </si>
  <si>
    <t>¥40,791.00</t>
  </si>
  <si>
    <t>¥5,474.00</t>
  </si>
  <si>
    <t>¥63,394.00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</si>
  <si>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</si>
  <si>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</si>
  <si>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</si>
  <si>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</si>
  <si>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</si>
  <si>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</si>
  <si>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</si>
  <si>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</si>
  <si>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</si>
  <si>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</si>
  <si>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</si>
  <si>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</si>
  <si>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</si>
  <si>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</si>
  <si>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</si>
  <si>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</si>
  <si>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</si>
  <si>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</si>
  <si>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</si>
  <si>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</si>
  <si>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</si>
  <si>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</si>
  <si>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</si>
  <si>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</si>
  <si>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</si>
  <si>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</si>
  <si>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</si>
  <si>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</si>
  <si>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</si>
  <si>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</si>
  <si>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</si>
  <si>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</si>
  <si>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</si>
  <si>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</si>
  <si>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</si>
  <si>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</si>
  <si>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</si>
  <si>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</si>
  <si>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</si>
  <si>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</si>
  <si>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</si>
  <si>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</si>
  <si>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</si>
  <si>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</si>
  <si>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</si>
  <si>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</si>
  <si>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703350152532</t>
  </si>
  <si>
    <t>3314801</t>
  </si>
  <si>
    <t>酒店预付</t>
  </si>
  <si>
    <t>否</t>
  </si>
  <si>
    <t>普通</t>
  </si>
  <si>
    <t>158576948</t>
  </si>
  <si>
    <t>普吉岛美林海滩万豪度假酒店</t>
  </si>
  <si>
    <t>1619975</t>
  </si>
  <si>
    <t>ZHANG/JINJING|LI/HAO</t>
  </si>
  <si>
    <t>2023-05-02</t>
  </si>
  <si>
    <t>2023-05-06</t>
  </si>
  <si>
    <t>2023-05-08</t>
  </si>
  <si>
    <t>¥2,022.00</t>
  </si>
  <si>
    <t>¥148.00</t>
  </si>
  <si>
    <t>¥1,874.00</t>
  </si>
  <si>
    <t>Deluxe Pool View King, Guest room, 1 King, Pool view, Balcony</t>
  </si>
  <si>
    <t>WEBSITE</t>
  </si>
  <si>
    <t>703355856219</t>
  </si>
  <si>
    <t>3338736</t>
  </si>
  <si>
    <t>221944901</t>
  </si>
  <si>
    <t>华美达济州市酒店</t>
  </si>
  <si>
    <t>MIAO/JIN|WEI/QIAN</t>
  </si>
  <si>
    <t>2023-05-07</t>
  </si>
  <si>
    <t>2023-05-23</t>
  </si>
  <si>
    <t>2023-05-27</t>
  </si>
  <si>
    <t>¥1,944.00</t>
  </si>
  <si>
    <t>2023-05-08 11:00:03</t>
  </si>
  <si>
    <t>Standard Double Room</t>
  </si>
  <si>
    <t>703356974658</t>
  </si>
  <si>
    <t>3340518</t>
  </si>
  <si>
    <t>221920526</t>
  </si>
  <si>
    <t>港青酒店</t>
  </si>
  <si>
    <t>QIN/YING</t>
  </si>
  <si>
    <t>2023-07-09</t>
  </si>
  <si>
    <t>2023-07-11</t>
  </si>
  <si>
    <t>¥2,540.00</t>
  </si>
  <si>
    <t>2023-05-08 21:19:40</t>
  </si>
  <si>
    <t>Partial Harbor View Room</t>
  </si>
  <si>
    <t>703348164812</t>
  </si>
  <si>
    <t>3307714</t>
  </si>
  <si>
    <t>158582027</t>
  </si>
  <si>
    <t>铂尔曼吉隆坡城市中心大酒店</t>
  </si>
  <si>
    <t>YANG/YUJIE|ZHOU/PENGXIN</t>
  </si>
  <si>
    <t>2023-04-30</t>
  </si>
  <si>
    <t>2023-05-09</t>
  </si>
  <si>
    <t>¥1,458.00</t>
  </si>
  <si>
    <t>¥156.00</t>
  </si>
  <si>
    <t>¥1,302.00</t>
  </si>
  <si>
    <t>deluxe twin room</t>
  </si>
  <si>
    <t>703347665619</t>
  </si>
  <si>
    <t>3306121</t>
  </si>
  <si>
    <t>221922995</t>
  </si>
  <si>
    <t>香港九龙海湾酒店</t>
  </si>
  <si>
    <t>ZHENG/LIYAN|JIN/JING|XIA/GENNONG|JIN/ZENAN</t>
  </si>
  <si>
    <t>2023-04-29</t>
  </si>
  <si>
    <t>¥1,766.00</t>
  </si>
  <si>
    <t>¥100.00</t>
  </si>
  <si>
    <t>¥1,666.00</t>
  </si>
  <si>
    <t>2 Bedroom Suite City View</t>
  </si>
  <si>
    <t>703352233919</t>
  </si>
  <si>
    <t>3323152</t>
  </si>
  <si>
    <t>158560520</t>
  </si>
  <si>
    <t>奈涵度假村(政府卫生认证)</t>
  </si>
  <si>
    <t>GUO/QIANG|LI/JIELING|LIAO/YINJIA</t>
  </si>
  <si>
    <t>2023-05-04</t>
  </si>
  <si>
    <t>¥5,571.00</t>
  </si>
  <si>
    <t>¥414.00</t>
  </si>
  <si>
    <t>¥5,157.00</t>
  </si>
  <si>
    <t>Grand Ocean View Room</t>
  </si>
  <si>
    <t>703356496925</t>
  </si>
  <si>
    <t>3339781</t>
  </si>
  <si>
    <t>158560718</t>
  </si>
  <si>
    <t>曼谷铂尔曼皇权酒店 (政府卫生认证)</t>
  </si>
  <si>
    <t>GENG/XING|ZHANG/XINXU</t>
  </si>
  <si>
    <t>¥852.00</t>
  </si>
  <si>
    <t>¥64.00</t>
  </si>
  <si>
    <t>¥788.00</t>
  </si>
  <si>
    <t>Deluxe 1 King Size Bed Room</t>
  </si>
  <si>
    <t>703356510406</t>
  </si>
  <si>
    <t>3341635</t>
  </si>
  <si>
    <t>158570288</t>
  </si>
  <si>
    <t>合艾盛泰乐酒店(政府卫生认证)</t>
  </si>
  <si>
    <t>MA/XIAOJIAO|QIU/SHICAI|HUANG/ZHEN</t>
  </si>
  <si>
    <t>¥1,992.00</t>
  </si>
  <si>
    <t>¥207.00</t>
  </si>
  <si>
    <t>¥1,785.00</t>
  </si>
  <si>
    <t>Superior King</t>
  </si>
  <si>
    <t>703303516499</t>
  </si>
  <si>
    <t>3141953</t>
  </si>
  <si>
    <t>221946143</t>
  </si>
  <si>
    <t>迪拜机场希尔顿欢朋酒店</t>
  </si>
  <si>
    <t>NI/LYU</t>
  </si>
  <si>
    <t>2023-03-16</t>
  </si>
  <si>
    <t>¥312.00</t>
  </si>
  <si>
    <t>¥21.00</t>
  </si>
  <si>
    <t>¥291.00</t>
  </si>
  <si>
    <t>Accessible Queen Room Non smoking</t>
  </si>
  <si>
    <t>703356398506</t>
  </si>
  <si>
    <t>3342954</t>
  </si>
  <si>
    <t>221932199</t>
  </si>
  <si>
    <t>香港瑞生嘉威酒店</t>
  </si>
  <si>
    <t>ZOU/YUQI|YE/TAO</t>
  </si>
  <si>
    <t>2023-05-17</t>
  </si>
  <si>
    <t>2023-05-18</t>
  </si>
  <si>
    <t>¥580.00</t>
  </si>
  <si>
    <t>2023-05-09 13:00:15</t>
  </si>
  <si>
    <t>Superior King bed room</t>
  </si>
  <si>
    <t>703350387942</t>
  </si>
  <si>
    <t>3314566</t>
  </si>
  <si>
    <t>158587730</t>
  </si>
  <si>
    <t>普吉岛卡塔坦尼海滩度假村(政府卫生认证)</t>
  </si>
  <si>
    <t>XIANG/YI</t>
  </si>
  <si>
    <t>2023-05-10</t>
  </si>
  <si>
    <t>¥2,038.00</t>
  </si>
  <si>
    <t>¥114.00</t>
  </si>
  <si>
    <t>¥1,924.00</t>
  </si>
  <si>
    <t>Deluxe Room (Bhuri wing)</t>
  </si>
  <si>
    <t>703343011481</t>
  </si>
  <si>
    <t>3288651</t>
  </si>
  <si>
    <t>158545550</t>
  </si>
  <si>
    <t>卡塔岩石酒店 (政府卫生认证)</t>
  </si>
  <si>
    <t>ZHANG/JIAHUI|JIAO/GUANHUA</t>
  </si>
  <si>
    <t>2023-04-25</t>
  </si>
  <si>
    <t>¥4,245.00</t>
  </si>
  <si>
    <t>¥421.00</t>
  </si>
  <si>
    <t>¥3,824.00</t>
  </si>
  <si>
    <t>1 bedroom sky pool villa</t>
  </si>
  <si>
    <t>703350695288</t>
  </si>
  <si>
    <t>3316436</t>
  </si>
  <si>
    <t>158584787</t>
  </si>
  <si>
    <t>曼谷湄南河畔华美达广场酒店(政府卫生认证)</t>
  </si>
  <si>
    <t>ZHANG/HAOJIE|HU/MIAO</t>
  </si>
  <si>
    <t>¥1,563.00</t>
  </si>
  <si>
    <t>¥1,449.00</t>
  </si>
  <si>
    <t>deluxe king bed river view room</t>
  </si>
  <si>
    <t>703356119179</t>
  </si>
  <si>
    <t>3339819</t>
  </si>
  <si>
    <t>ZHANG/ZHUOLIN</t>
  </si>
  <si>
    <t>¥1,115.00</t>
  </si>
  <si>
    <t>¥101.00</t>
  </si>
  <si>
    <t>¥1,014.00</t>
  </si>
  <si>
    <t>703355816624</t>
  </si>
  <si>
    <t>3336966</t>
  </si>
  <si>
    <t>LANG/GONG</t>
  </si>
  <si>
    <t>703355186574</t>
  </si>
  <si>
    <t>3338215</t>
  </si>
  <si>
    <t>235165472</t>
  </si>
  <si>
    <t>新加坡乌节龙都大酒店 远东集团</t>
  </si>
  <si>
    <t>ZHOU/SHUMIN</t>
  </si>
  <si>
    <t>¥2,904.00</t>
  </si>
  <si>
    <t>¥216.00</t>
  </si>
  <si>
    <t>¥2,688.00</t>
  </si>
  <si>
    <t>Superior room</t>
  </si>
  <si>
    <t>703351057785</t>
  </si>
  <si>
    <t>3319416</t>
  </si>
  <si>
    <t>GUO/GUANGJIE</t>
  </si>
  <si>
    <t>2023-05-03</t>
  </si>
  <si>
    <t>¥1,539.00</t>
  </si>
  <si>
    <t>¥72.00</t>
  </si>
  <si>
    <t>¥1,467.00</t>
  </si>
  <si>
    <t>703357447076</t>
  </si>
  <si>
    <t>3345231</t>
  </si>
  <si>
    <t>¥581.00</t>
  </si>
  <si>
    <t>2023-05-10 18:26:17</t>
  </si>
  <si>
    <t>703357998331</t>
  </si>
  <si>
    <t>3343950</t>
  </si>
  <si>
    <t>175821392</t>
  </si>
  <si>
    <t>M’s Plus 四条大宫酒店</t>
  </si>
  <si>
    <t>CHEN/LIYEH</t>
  </si>
  <si>
    <t>2023-05-11</t>
  </si>
  <si>
    <t>¥570.00</t>
  </si>
  <si>
    <t>¥58.00</t>
  </si>
  <si>
    <t>¥512.00</t>
  </si>
  <si>
    <t>Twin Room Non-Smoking</t>
  </si>
  <si>
    <t>703319295551</t>
  </si>
  <si>
    <t>3189631</t>
  </si>
  <si>
    <t>221915813</t>
  </si>
  <si>
    <t>富驿时尚酒店-台北南京东路馆</t>
  </si>
  <si>
    <t>TSAI/YUNGLI</t>
  </si>
  <si>
    <t>2023-04-01</t>
  </si>
  <si>
    <t>¥1,956.00</t>
  </si>
  <si>
    <t>¥180.00</t>
  </si>
  <si>
    <t>¥1,776.00</t>
  </si>
  <si>
    <t>Trendy Double Room</t>
  </si>
  <si>
    <t>703347977852</t>
  </si>
  <si>
    <t>3304134</t>
  </si>
  <si>
    <t>221902265</t>
  </si>
  <si>
    <t>香港君悦酒店</t>
  </si>
  <si>
    <t>ZHANG/WANLIN</t>
  </si>
  <si>
    <t>¥3,091.00</t>
  </si>
  <si>
    <t>¥203.00</t>
  </si>
  <si>
    <t>¥2,888.00</t>
  </si>
  <si>
    <t>Harbor View King Bed Room</t>
  </si>
  <si>
    <t>703348929074</t>
  </si>
  <si>
    <t>3307142</t>
  </si>
  <si>
    <t>158547572</t>
  </si>
  <si>
    <t>碧玛莱温泉度假酒店(政府卫生认证)</t>
  </si>
  <si>
    <t>CHENG/CHUNJIE|LU/XINYI|CHENG/XIYIE</t>
  </si>
  <si>
    <t>¥3,298.00</t>
  </si>
  <si>
    <t>¥244.00</t>
  </si>
  <si>
    <t>¥3,054.00</t>
  </si>
  <si>
    <t>deluxe  room</t>
  </si>
  <si>
    <t>703356173577</t>
  </si>
  <si>
    <t>3341883</t>
  </si>
  <si>
    <t>CHANDET/TANAPOHN</t>
  </si>
  <si>
    <t>¥1,178.00</t>
  </si>
  <si>
    <t>¥1,106.00</t>
  </si>
  <si>
    <t>703356935731</t>
  </si>
  <si>
    <t>3343140</t>
  </si>
  <si>
    <t>HUANG/WEIQING</t>
  </si>
  <si>
    <t>2023-05-11 12:30:50</t>
  </si>
  <si>
    <t>703358457592</t>
  </si>
  <si>
    <t>3352503</t>
  </si>
  <si>
    <t>YU/XINYI|SUN/MENGYING</t>
  </si>
  <si>
    <t>2023-05-24</t>
  </si>
  <si>
    <t>¥5,920.00</t>
  </si>
  <si>
    <t>2023-05-11 13:00:02</t>
  </si>
  <si>
    <t>703359866247</t>
  </si>
  <si>
    <t>3355823</t>
  </si>
  <si>
    <t>221906009</t>
  </si>
  <si>
    <t>香港九龙酒店</t>
  </si>
  <si>
    <t>FAN/ZHUJUN|ZHOU/YI</t>
  </si>
  <si>
    <t>2023-05-12</t>
  </si>
  <si>
    <t>¥1,608.00</t>
  </si>
  <si>
    <t>2023-05-11 16:34:37</t>
  </si>
  <si>
    <t>Deluxe Room</t>
  </si>
  <si>
    <t>703298158451</t>
  </si>
  <si>
    <t>3121364</t>
  </si>
  <si>
    <t>859441586</t>
  </si>
  <si>
    <t>历山酒店</t>
  </si>
  <si>
    <t>LIU/MEILING</t>
  </si>
  <si>
    <t>2023-03-11</t>
  </si>
  <si>
    <t>¥1,262.00</t>
  </si>
  <si>
    <t>¥84.00</t>
  </si>
  <si>
    <t>Diamond Room</t>
  </si>
  <si>
    <t>703343088435</t>
  </si>
  <si>
    <t>3285554</t>
  </si>
  <si>
    <t>158584802</t>
  </si>
  <si>
    <t>曼谷大仓新颐饭店</t>
  </si>
  <si>
    <t>GAO/QINGLIN|GAO/FENG</t>
  </si>
  <si>
    <t>¥1,513.00</t>
  </si>
  <si>
    <t>¥144.00</t>
  </si>
  <si>
    <t>¥1,369.00</t>
  </si>
  <si>
    <t>Deluxe Twin Room - Non-Smoking</t>
  </si>
  <si>
    <t>703354470389</t>
  </si>
  <si>
    <t>3332455</t>
  </si>
  <si>
    <t>SONG/YUYAO</t>
  </si>
  <si>
    <t>¥2,084.00</t>
  </si>
  <si>
    <t>¥152.00</t>
  </si>
  <si>
    <t>¥1,932.00</t>
  </si>
  <si>
    <t>703356841498</t>
  </si>
  <si>
    <t>3341548</t>
  </si>
  <si>
    <t>DU/JINGXIAN|LUO/WANSHAN</t>
  </si>
  <si>
    <t>¥653.00</t>
  </si>
  <si>
    <t>¥31.00</t>
  </si>
  <si>
    <t>¥622.00</t>
  </si>
  <si>
    <t>703354878805</t>
  </si>
  <si>
    <t>3332436</t>
  </si>
  <si>
    <t>158593226</t>
  </si>
  <si>
    <t>艾特居住素万那部酒店</t>
  </si>
  <si>
    <t>WANG/QIWEI</t>
  </si>
  <si>
    <t>2023-09-26</t>
  </si>
  <si>
    <t>2023-09-27</t>
  </si>
  <si>
    <t>¥271.00</t>
  </si>
  <si>
    <t>2023-05-12 10:32:30</t>
  </si>
  <si>
    <t>deluxe twin bed</t>
  </si>
  <si>
    <t>703356134981</t>
  </si>
  <si>
    <t>3343147</t>
  </si>
  <si>
    <t>CHEN/CHANGFENG</t>
  </si>
  <si>
    <t>¥1,809.00</t>
  </si>
  <si>
    <t>¥85.00</t>
  </si>
  <si>
    <t>¥1,724.00</t>
  </si>
  <si>
    <t>703360995066</t>
  </si>
  <si>
    <t>3360340</t>
  </si>
  <si>
    <t>XIE/FEI|RAO/YAQIAN|TONG/LINGLING|HE/YIMEI|KE/XING</t>
  </si>
  <si>
    <t>2023-06-30</t>
  </si>
  <si>
    <t>2023-07-01</t>
  </si>
  <si>
    <t>¥7,937.00</t>
  </si>
  <si>
    <t>2023-05-12 14:06:13</t>
  </si>
  <si>
    <t>3 bedrooms sky pool villa</t>
  </si>
  <si>
    <t>703357368220</t>
  </si>
  <si>
    <t>3346063</t>
  </si>
  <si>
    <t>Guo/Shaofan</t>
  </si>
  <si>
    <t>2023-05-13</t>
  </si>
  <si>
    <t>¥468.00</t>
  </si>
  <si>
    <t>¥50.00</t>
  </si>
  <si>
    <t>¥418.00</t>
  </si>
  <si>
    <t>Standard twin room</t>
  </si>
  <si>
    <t>703351668175</t>
  </si>
  <si>
    <t>3320212</t>
  </si>
  <si>
    <t>207769412</t>
  </si>
  <si>
    <t>图班瑞士贝尔酒店</t>
  </si>
  <si>
    <t>SHAO/SHUAI|CHENG/LIANG</t>
  </si>
  <si>
    <t>¥281.00</t>
  </si>
  <si>
    <t>¥30.00</t>
  </si>
  <si>
    <t>¥251.00</t>
  </si>
  <si>
    <t>Deluxe room</t>
  </si>
  <si>
    <t>703356244174</t>
  </si>
  <si>
    <t>3342112</t>
  </si>
  <si>
    <t>GUO/QIRUI</t>
  </si>
  <si>
    <t>¥3,114.00</t>
  </si>
  <si>
    <t>¥228.00</t>
  </si>
  <si>
    <t>¥2,886.00</t>
  </si>
  <si>
    <t>703358683990</t>
  </si>
  <si>
    <t>3348526</t>
  </si>
  <si>
    <t>158558612</t>
  </si>
  <si>
    <t>曼谷苏阁索酒店 (政府卫生认证)</t>
  </si>
  <si>
    <t>YU/HUI</t>
  </si>
  <si>
    <t>¥1,132.00</t>
  </si>
  <si>
    <t>¥120.00</t>
  </si>
  <si>
    <t>¥1,012.00</t>
  </si>
  <si>
    <t>703351108272</t>
  </si>
  <si>
    <t>3320382</t>
  </si>
  <si>
    <t>LIU/YI</t>
  </si>
  <si>
    <t>2023-09-30</t>
  </si>
  <si>
    <t>2023-10-04</t>
  </si>
  <si>
    <t>¥7,920.00</t>
  </si>
  <si>
    <t>2023-05-13 08:40:17</t>
  </si>
  <si>
    <t>Deluxe Corner Twin Room - Non-Smoking</t>
  </si>
  <si>
    <t>703354036644</t>
  </si>
  <si>
    <t>3332117</t>
  </si>
  <si>
    <t>158580965</t>
  </si>
  <si>
    <t>吉隆坡JW万豪酒店</t>
  </si>
  <si>
    <t>YANG/XIANJIN|WANG/YIJING</t>
  </si>
  <si>
    <t>¥1,357.00</t>
  </si>
  <si>
    <t>¥145.00</t>
  </si>
  <si>
    <t>¥1,212.00</t>
  </si>
  <si>
    <t>Deluxe Room, 1 Twin Bed, Non Smoking</t>
  </si>
  <si>
    <t>703358842337</t>
  </si>
  <si>
    <t>3352138</t>
  </si>
  <si>
    <t>ZHANG/YOU</t>
  </si>
  <si>
    <t>¥837.00</t>
  </si>
  <si>
    <t>¥56.00</t>
  </si>
  <si>
    <t>¥781.00</t>
  </si>
  <si>
    <t>Superior twin Room</t>
  </si>
  <si>
    <t>703359059561</t>
  </si>
  <si>
    <t>3355375</t>
  </si>
  <si>
    <t>221899958</t>
  </si>
  <si>
    <t>布里斯班中心智选假日酒店</t>
  </si>
  <si>
    <t>WANG/JIAN</t>
  </si>
  <si>
    <t>2023-06-12</t>
  </si>
  <si>
    <t>2023-06-14</t>
  </si>
  <si>
    <t>¥1,436.00</t>
  </si>
  <si>
    <t>2023-05-13 11:22:56</t>
  </si>
  <si>
    <t>Standard Twin Room-Valley View</t>
  </si>
  <si>
    <t>703361340148</t>
  </si>
  <si>
    <t>3364691</t>
  </si>
  <si>
    <t>207767912</t>
  </si>
  <si>
    <t>济州WITH酒店</t>
  </si>
  <si>
    <t>YU/CONG|YOU/YUXING|GU/XIANG</t>
  </si>
  <si>
    <t>2023-05-26</t>
  </si>
  <si>
    <t>2023-05-29</t>
  </si>
  <si>
    <t>¥1,704.00</t>
  </si>
  <si>
    <t>2023-05-13 22:00:02</t>
  </si>
  <si>
    <t>premier family triple room</t>
  </si>
  <si>
    <t>703355290296</t>
  </si>
  <si>
    <t>3335686</t>
  </si>
  <si>
    <t>ZHANG/WENWEN|ZHU/SHOUYI</t>
  </si>
  <si>
    <t>2023-05-14</t>
  </si>
  <si>
    <t>¥6,212.00</t>
  </si>
  <si>
    <t>¥641.00</t>
  </si>
  <si>
    <t>703357283244</t>
  </si>
  <si>
    <t>3347633</t>
  </si>
  <si>
    <t>158556584</t>
  </si>
  <si>
    <t>帕拉索@罗查达12酒店</t>
  </si>
  <si>
    <t>LIAO/WEI</t>
  </si>
  <si>
    <t>¥816.00</t>
  </si>
  <si>
    <t>¥732.00</t>
  </si>
  <si>
    <t>Superior Room</t>
  </si>
  <si>
    <t>703361256528</t>
  </si>
  <si>
    <t>3364476</t>
  </si>
  <si>
    <t>221920661</t>
  </si>
  <si>
    <t>芽庄安皇后酒店</t>
  </si>
  <si>
    <t>YE/HUI|LIN/AIQING|LUO/YUNMING|SUN/RUNSHUANG</t>
  </si>
  <si>
    <t>¥928.00</t>
  </si>
  <si>
    <t>¥828.00</t>
  </si>
  <si>
    <t>Premier Queen Ocean View Balcony</t>
  </si>
  <si>
    <t>703361730473</t>
  </si>
  <si>
    <t>3365780</t>
  </si>
  <si>
    <t>821123920</t>
  </si>
  <si>
    <t>河内格兰德西迪泰尔酒店</t>
  </si>
  <si>
    <t>LI/ZHOU|SU/ZHAN|LAI/JIAMING</t>
  </si>
  <si>
    <t>¥927.00</t>
  </si>
  <si>
    <t>¥99.00</t>
  </si>
  <si>
    <t>deluxe king room</t>
  </si>
  <si>
    <t>703357522429</t>
  </si>
  <si>
    <t>3344518</t>
  </si>
  <si>
    <t>LI/XIA</t>
  </si>
  <si>
    <t>¥893.00</t>
  </si>
  <si>
    <t>¥62.00</t>
  </si>
  <si>
    <t>¥831.00</t>
  </si>
  <si>
    <t>703358384133</t>
  </si>
  <si>
    <t>3352129</t>
  </si>
  <si>
    <t>FU/MIAOYUN</t>
  </si>
  <si>
    <t>¥929.00</t>
  </si>
  <si>
    <t>¥867.00</t>
  </si>
  <si>
    <t>703361369207</t>
  </si>
  <si>
    <t>3366322</t>
  </si>
  <si>
    <t>XU/LONG|LU/HAN</t>
  </si>
  <si>
    <t>¥1,352.00</t>
  </si>
  <si>
    <t>¥97.00</t>
  </si>
  <si>
    <t>¥1,255.00</t>
  </si>
  <si>
    <t>703361102083</t>
  </si>
  <si>
    <t>3365471</t>
  </si>
  <si>
    <t>221912093</t>
  </si>
  <si>
    <t>最佳盛品酒店(香港尖沙咀店)(贝斯特韦斯特酒店)</t>
  </si>
  <si>
    <t>JIANG/XIAOLI</t>
  </si>
  <si>
    <t>¥1,327.00</t>
  </si>
  <si>
    <t>¥75.00</t>
  </si>
  <si>
    <t>¥1,252.00</t>
  </si>
  <si>
    <t>Superior double Room</t>
  </si>
  <si>
    <t>703361475052</t>
  </si>
  <si>
    <t>3367473</t>
  </si>
  <si>
    <t>YANG/JINGJING|FANG/JINGHUI</t>
  </si>
  <si>
    <t>¥1,941.00</t>
  </si>
  <si>
    <t>¥110.00</t>
  </si>
  <si>
    <t>¥1,831.00</t>
  </si>
  <si>
    <t>703362592951</t>
  </si>
  <si>
    <t>3369910</t>
  </si>
  <si>
    <t>LI/QIQI|HE/XIAOYI</t>
  </si>
  <si>
    <t>2023-07-03</t>
  </si>
  <si>
    <t>¥2,150.00</t>
  </si>
  <si>
    <t>2023-05-14 16:02:13</t>
  </si>
  <si>
    <t>703362838937</t>
  </si>
  <si>
    <t>3371098</t>
  </si>
  <si>
    <t>158545886</t>
  </si>
  <si>
    <t>JA玛娜法鲁度假酒店</t>
  </si>
  <si>
    <t>PU/LIGUO|TANG/PING</t>
  </si>
  <si>
    <t>2023-09-28</t>
  </si>
  <si>
    <t>2023-09-29</t>
  </si>
  <si>
    <t>¥3,660.00</t>
  </si>
  <si>
    <t>2023-05-14 16:51:50</t>
  </si>
  <si>
    <t>villa sunrise water infinity pool</t>
  </si>
  <si>
    <t>合计</t>
  </si>
  <si>
    <t/>
  </si>
  <si>
    <t>¥68,868.00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</si>
  <si>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</si>
  <si>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</si>
  <si>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</si>
  <si>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</si>
  <si>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</si>
  <si>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</si>
  <si>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</si>
  <si>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</si>
  <si>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</si>
  <si>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A230516094243481</t>
  </si>
  <si>
    <t>A230516094324481</t>
  </si>
  <si>
    <r>
      <t>总计：</t>
    </r>
    <r>
      <rPr>
        <sz val="10"/>
        <rFont val="Arial"/>
        <charset val="134"/>
      </rPr>
      <t>63394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</si>
  <si>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</si>
  <si>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</si>
  <si>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</si>
  <si>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</si>
  <si>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</si>
  <si>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</si>
  <si>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</si>
  <si>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</si>
  <si>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</si>
  <si>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</si>
  <si>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</si>
  <si>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</si>
  <si>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</si>
  <si>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</si>
  <si>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</si>
  <si>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</si>
  <si>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</si>
  <si>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</si>
  <si>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YANG JINGJING,FANG JINGHUI</t>
  </si>
  <si>
    <t>退房日周结</t>
  </si>
  <si>
    <t>1831.00</t>
  </si>
  <si>
    <t>RMB</t>
  </si>
  <si>
    <t>0</t>
  </si>
  <si>
    <t>0.00</t>
  </si>
  <si>
    <t>去哪儿直连（港丰）</t>
  </si>
  <si>
    <t>31</t>
  </si>
  <si>
    <t>2023-05-13 19:20:02</t>
  </si>
  <si>
    <t>汇智国际旅游发展有限公司</t>
  </si>
  <si>
    <t>直连</t>
  </si>
  <si>
    <t>中国</t>
  </si>
  <si>
    <t>XU LONG,LU HAN</t>
  </si>
  <si>
    <t>1255.00</t>
  </si>
  <si>
    <t>2023-05-13 15:19:36</t>
  </si>
  <si>
    <t>LI ZHOU,SU ZHAN,LAI JIAMING</t>
  </si>
  <si>
    <t>828.00</t>
  </si>
  <si>
    <t>2023-05-13 13:57:16</t>
  </si>
  <si>
    <t>越南</t>
  </si>
  <si>
    <t>JIANG XIAOLI</t>
  </si>
  <si>
    <t>1252.00</t>
  </si>
  <si>
    <t>2023-05-13 12:35:14</t>
  </si>
  <si>
    <t>芽庄皇后安娜酒店</t>
  </si>
  <si>
    <t>YE HUI,LIN AIQING,LUO YUNMING,SUN RUNSHUANG</t>
  </si>
  <si>
    <t>2023-05-13 09:00:28</t>
  </si>
  <si>
    <t>直采</t>
  </si>
  <si>
    <t>ZHANG YOU</t>
  </si>
  <si>
    <t>781.00</t>
  </si>
  <si>
    <t>2023-05-10 21:42:24</t>
  </si>
  <si>
    <t>FU MIAOYUN</t>
  </si>
  <si>
    <t>867.00</t>
  </si>
  <si>
    <t>2023-05-10 21:25:07</t>
  </si>
  <si>
    <t>曼谷苏阁索酒店</t>
  </si>
  <si>
    <t>YU HUI</t>
  </si>
  <si>
    <t>1012.00</t>
  </si>
  <si>
    <t>2023-05-10 11:11:16</t>
  </si>
  <si>
    <t>泰国</t>
  </si>
  <si>
    <t>LIAO WEI</t>
  </si>
  <si>
    <t>732.00</t>
  </si>
  <si>
    <t>2023-05-10 08:56:59</t>
  </si>
  <si>
    <t>Guo Shaofan</t>
  </si>
  <si>
    <t>418.00</t>
  </si>
  <si>
    <t>2023-05-10 08:45:23</t>
  </si>
  <si>
    <t>韩国</t>
  </si>
  <si>
    <t>LI XIA</t>
  </si>
  <si>
    <t>831.00</t>
  </si>
  <si>
    <t>2023-05-09 09:35:41</t>
  </si>
  <si>
    <t>CHEN LIYEH</t>
  </si>
  <si>
    <t>512.00</t>
  </si>
  <si>
    <t>2023-05-09 01:39:00</t>
  </si>
  <si>
    <t>日本</t>
  </si>
  <si>
    <t>CHEN CHANGFENG</t>
  </si>
  <si>
    <t>1724.01</t>
  </si>
  <si>
    <t>2023-05-08 21:23:05</t>
  </si>
  <si>
    <t>碧玛莱温泉度假酒店</t>
  </si>
  <si>
    <t>GUO QIRUI</t>
  </si>
  <si>
    <t>2886.00</t>
  </si>
  <si>
    <t>2023-05-08 17:50:32</t>
  </si>
  <si>
    <t>CHANDET TANAPOHN</t>
  </si>
  <si>
    <t>1106.00</t>
  </si>
  <si>
    <t>2023-05-08 16:26:10</t>
  </si>
  <si>
    <t>合艾盛泰乐酒店</t>
  </si>
  <si>
    <t>MA XIAOJIAO,QIU SHICAI,HUANG ZHEN</t>
  </si>
  <si>
    <t>1785.00</t>
  </si>
  <si>
    <t>2023-05-08 15:41:24</t>
  </si>
  <si>
    <t>DU JINGXIAN,LUO WANSHAN</t>
  </si>
  <si>
    <t>622.00</t>
  </si>
  <si>
    <t>2023-05-08 15:06:10</t>
  </si>
  <si>
    <t>普吉岛卡塔坦尼海滩度假村(SHA Extra Plus)</t>
  </si>
  <si>
    <t>ZHANG ZHUOLIN</t>
  </si>
  <si>
    <t>1014.00</t>
  </si>
  <si>
    <t>2023-05-08 08:37:54</t>
  </si>
  <si>
    <t>曼谷铂尔曼皇权酒店</t>
  </si>
  <si>
    <t>GENG XING,ZHANG XINXU</t>
  </si>
  <si>
    <t>788.00</t>
  </si>
  <si>
    <t>2023-05-08 09:59:57</t>
  </si>
  <si>
    <t>新加坡乌节龙都大酒店 远东集团 (Staycation Approved)</t>
  </si>
  <si>
    <t>ZHOU SHUMIN</t>
  </si>
  <si>
    <t>2688.00</t>
  </si>
  <si>
    <t>2023-05-07 18:55:36</t>
  </si>
  <si>
    <t>新加坡</t>
  </si>
  <si>
    <t>曼谷华美达广场湄南河畔酒店</t>
  </si>
  <si>
    <t>LANG GONG</t>
  </si>
  <si>
    <t>1449.00</t>
  </si>
  <si>
    <t>2023-05-07 13:47:27</t>
  </si>
  <si>
    <t>普吉岛卡塔磐石度假村</t>
  </si>
  <si>
    <t>ZHANG WENWEN,ZHU SHOUYI</t>
  </si>
  <si>
    <t>5571.00</t>
  </si>
  <si>
    <t>2023-05-07 10:10:10</t>
  </si>
  <si>
    <t>SONG YUYAO</t>
  </si>
  <si>
    <t>1932.00</t>
  </si>
  <si>
    <t>2023-05-06 11:44:42</t>
  </si>
  <si>
    <t>YANG XIANJIN,WANG YIJING</t>
  </si>
  <si>
    <t>1212.00</t>
  </si>
  <si>
    <t>2023-05-06 08:20:13</t>
  </si>
  <si>
    <t>马来西亚</t>
  </si>
  <si>
    <t>普吉岛奈涵度假村</t>
  </si>
  <si>
    <t>GUO QIANG,LI JIELING,LIAO YINJIA</t>
  </si>
  <si>
    <t>5157.00</t>
  </si>
  <si>
    <t>2023-05-04 11:51:40</t>
  </si>
  <si>
    <t>SHAO SHUAI,CHENG LIANG</t>
  </si>
  <si>
    <t>251.00</t>
  </si>
  <si>
    <t>2023-05-03 14:20:15</t>
  </si>
  <si>
    <t>印度尼西亚</t>
  </si>
  <si>
    <t>GUO GUANGJIE</t>
  </si>
  <si>
    <t>1467.00</t>
  </si>
  <si>
    <t>2023-05-03 10:31:08</t>
  </si>
  <si>
    <t>ZHANG HAOJIE,HU MIAO</t>
  </si>
  <si>
    <t>2023-05-03 14:12:00</t>
  </si>
  <si>
    <t>普吉岛美林海滩万豪度假酒店 (SHA Extra Plus)</t>
  </si>
  <si>
    <t>ZHANG JINJING,LI HAO</t>
  </si>
  <si>
    <t>1874.00</t>
  </si>
  <si>
    <t>2023-05-02 01:02:13</t>
  </si>
  <si>
    <t>XIANG YI</t>
  </si>
  <si>
    <t>1924.00</t>
  </si>
  <si>
    <t>2023-05-02 08:37:52</t>
  </si>
  <si>
    <t>YANG YUJIE,ZHOU PENGXIN</t>
  </si>
  <si>
    <t>1302.00</t>
  </si>
  <si>
    <t>2023-04-30 14:35:33</t>
  </si>
  <si>
    <t>CHENG CHUNJIE,LU XINYI,CHENG XIYIE</t>
  </si>
  <si>
    <t>3054.00</t>
  </si>
  <si>
    <t>2023-04-30 13:47:08</t>
  </si>
  <si>
    <t>ZHENG LIYAN,JIN JING,XIA GENNONG,JIN ZENAN</t>
  </si>
  <si>
    <t>1666.00</t>
  </si>
  <si>
    <t>2023-05-01 21:16:27</t>
  </si>
  <si>
    <t>ZHANG WANLIN</t>
  </si>
  <si>
    <t>2888.00</t>
  </si>
  <si>
    <t>2023-04-29 12:26:15</t>
  </si>
  <si>
    <t>ZHANG JIAHUI,JIAO GUANHUA</t>
  </si>
  <si>
    <t>3842.00</t>
  </si>
  <si>
    <t>2023-04-26 12:00:05</t>
  </si>
  <si>
    <t>GAO QINGLIN,GAO FENG</t>
  </si>
  <si>
    <t>1369.00</t>
  </si>
  <si>
    <t>2023-04-25 11:11:28</t>
  </si>
  <si>
    <t>TSAI YUNGLI</t>
  </si>
  <si>
    <t>1776.00</t>
  </si>
  <si>
    <t>2023-04-01 15:07:10</t>
  </si>
  <si>
    <t>迪拜机场欢朋酒店</t>
  </si>
  <si>
    <t>NI LYU</t>
  </si>
  <si>
    <t>291.00</t>
  </si>
  <si>
    <t>2023-03-16 13:32:36</t>
  </si>
  <si>
    <t>阿拉伯联合酋长国</t>
  </si>
  <si>
    <t>LIU MEILING</t>
  </si>
  <si>
    <t>1178.00</t>
  </si>
  <si>
    <t>2023-03-12 20:52:53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</si>
</sst>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53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8" t="s">
        <v>19</v>
      </c>
      <c r="K5" s="8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8" t="s">
        <v>19</v>
      </c>
      <c r="K8" s="8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3" t="s">
        <v>19</v>
      </c>
      <c r="T2" s="7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94</v>
      </c>
      <c r="Q3" s="7"/>
      <c r="R3" s="12" t="s">
        <v>95</v>
      </c>
      <c r="S3" s="13" t="s">
        <v>95</v>
      </c>
      <c r="T3" s="7" t="s">
        <v>96</v>
      </c>
      <c r="U3" s="12" t="s">
        <v>19</v>
      </c>
      <c r="V3" s="12" t="s">
        <v>19</v>
      </c>
      <c r="W3" s="13" t="s">
        <v>19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81</v>
      </c>
      <c r="O4" s="7" t="s">
        <v>103</v>
      </c>
      <c r="P4" s="7" t="s">
        <v>104</v>
      </c>
      <c r="Q4" s="7"/>
      <c r="R4" s="12" t="s">
        <v>105</v>
      </c>
      <c r="S4" s="13" t="s">
        <v>105</v>
      </c>
      <c r="T4" s="7" t="s">
        <v>106</v>
      </c>
      <c r="U4" s="12" t="s">
        <v>19</v>
      </c>
      <c r="V4" s="12" t="s">
        <v>19</v>
      </c>
      <c r="W4" s="13" t="s">
        <v>19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2</v>
      </c>
      <c r="N5" s="7" t="s">
        <v>113</v>
      </c>
      <c r="O5" s="7" t="s">
        <v>92</v>
      </c>
      <c r="P5" s="7" t="s">
        <v>114</v>
      </c>
      <c r="Q5" s="7"/>
      <c r="R5" s="12" t="s">
        <v>115</v>
      </c>
      <c r="S5" s="13" t="s">
        <v>19</v>
      </c>
      <c r="T5" s="7"/>
      <c r="U5" s="12" t="s">
        <v>19</v>
      </c>
      <c r="V5" s="12" t="s">
        <v>115</v>
      </c>
      <c r="W5" s="13" t="s">
        <v>116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2</v>
      </c>
      <c r="N6" s="7" t="s">
        <v>124</v>
      </c>
      <c r="O6" s="7" t="s">
        <v>92</v>
      </c>
      <c r="P6" s="7" t="s">
        <v>114</v>
      </c>
      <c r="Q6" s="7"/>
      <c r="R6" s="12" t="s">
        <v>125</v>
      </c>
      <c r="S6" s="13" t="s">
        <v>19</v>
      </c>
      <c r="T6" s="7"/>
      <c r="U6" s="12" t="s">
        <v>19</v>
      </c>
      <c r="V6" s="12" t="s">
        <v>125</v>
      </c>
      <c r="W6" s="13" t="s">
        <v>126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131</v>
      </c>
      <c r="H7" s="7" t="s">
        <v>132</v>
      </c>
      <c r="I7" s="7" t="s">
        <v>77</v>
      </c>
      <c r="J7" s="7" t="s">
        <v>2</v>
      </c>
      <c r="K7" s="7" t="s">
        <v>133</v>
      </c>
      <c r="L7" s="7">
        <v>1</v>
      </c>
      <c r="M7" s="7">
        <v>3</v>
      </c>
      <c r="N7" s="7" t="s">
        <v>134</v>
      </c>
      <c r="O7" s="7" t="s">
        <v>80</v>
      </c>
      <c r="P7" s="7" t="s">
        <v>114</v>
      </c>
      <c r="Q7" s="7"/>
      <c r="R7" s="12" t="s">
        <v>135</v>
      </c>
      <c r="S7" s="13" t="s">
        <v>19</v>
      </c>
      <c r="T7" s="7"/>
      <c r="U7" s="12" t="s">
        <v>19</v>
      </c>
      <c r="V7" s="12" t="s">
        <v>135</v>
      </c>
      <c r="W7" s="13" t="s">
        <v>136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1</v>
      </c>
      <c r="M8" s="7">
        <v>1</v>
      </c>
      <c r="N8" s="7" t="s">
        <v>81</v>
      </c>
      <c r="O8" s="7" t="s">
        <v>81</v>
      </c>
      <c r="P8" s="7" t="s">
        <v>114</v>
      </c>
      <c r="Q8" s="7"/>
      <c r="R8" s="12" t="s">
        <v>144</v>
      </c>
      <c r="S8" s="13" t="s">
        <v>19</v>
      </c>
      <c r="T8" s="7"/>
      <c r="U8" s="12" t="s">
        <v>19</v>
      </c>
      <c r="V8" s="12" t="s">
        <v>144</v>
      </c>
      <c r="W8" s="13" t="s">
        <v>145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3</v>
      </c>
      <c r="M9" s="7">
        <v>1</v>
      </c>
      <c r="N9" s="7" t="s">
        <v>81</v>
      </c>
      <c r="O9" s="7" t="s">
        <v>81</v>
      </c>
      <c r="P9" s="7" t="s">
        <v>114</v>
      </c>
      <c r="Q9" s="7"/>
      <c r="R9" s="12" t="s">
        <v>153</v>
      </c>
      <c r="S9" s="13" t="s">
        <v>19</v>
      </c>
      <c r="T9" s="7"/>
      <c r="U9" s="12" t="s">
        <v>19</v>
      </c>
      <c r="V9" s="12" t="s">
        <v>153</v>
      </c>
      <c r="W9" s="13" t="s">
        <v>154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7" t="s">
        <v>160</v>
      </c>
      <c r="I10" s="7" t="s">
        <v>77</v>
      </c>
      <c r="J10" s="7" t="s">
        <v>2</v>
      </c>
      <c r="K10" s="7" t="s">
        <v>161</v>
      </c>
      <c r="L10" s="7">
        <v>1</v>
      </c>
      <c r="M10" s="7">
        <v>1</v>
      </c>
      <c r="N10" s="7" t="s">
        <v>162</v>
      </c>
      <c r="O10" s="7" t="s">
        <v>81</v>
      </c>
      <c r="P10" s="7" t="s">
        <v>114</v>
      </c>
      <c r="Q10" s="7"/>
      <c r="R10" s="12" t="s">
        <v>163</v>
      </c>
      <c r="S10" s="13" t="s">
        <v>19</v>
      </c>
      <c r="T10" s="7"/>
      <c r="U10" s="12" t="s">
        <v>19</v>
      </c>
      <c r="V10" s="12" t="s">
        <v>163</v>
      </c>
      <c r="W10" s="13" t="s">
        <v>164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169</v>
      </c>
      <c r="H11" s="7" t="s">
        <v>170</v>
      </c>
      <c r="I11" s="7" t="s">
        <v>77</v>
      </c>
      <c r="J11" s="7" t="s">
        <v>2</v>
      </c>
      <c r="K11" s="7" t="s">
        <v>171</v>
      </c>
      <c r="L11" s="7">
        <v>1</v>
      </c>
      <c r="M11" s="7">
        <v>1</v>
      </c>
      <c r="N11" s="7" t="s">
        <v>81</v>
      </c>
      <c r="O11" s="7" t="s">
        <v>172</v>
      </c>
      <c r="P11" s="7" t="s">
        <v>173</v>
      </c>
      <c r="Q11" s="7"/>
      <c r="R11" s="12" t="s">
        <v>174</v>
      </c>
      <c r="S11" s="13" t="s">
        <v>174</v>
      </c>
      <c r="T11" s="7" t="s">
        <v>175</v>
      </c>
      <c r="U11" s="12" t="s">
        <v>19</v>
      </c>
      <c r="V11" s="12" t="s">
        <v>19</v>
      </c>
      <c r="W11" s="13" t="s">
        <v>19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19</v>
      </c>
      <c r="AD11" t="s">
        <v>6</v>
      </c>
      <c r="AE11" t="s">
        <v>176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179</v>
      </c>
      <c r="H12" s="7" t="s">
        <v>180</v>
      </c>
      <c r="I12" s="7" t="s">
        <v>77</v>
      </c>
      <c r="J12" s="7" t="s">
        <v>2</v>
      </c>
      <c r="K12" s="7" t="s">
        <v>181</v>
      </c>
      <c r="L12" s="7">
        <v>1</v>
      </c>
      <c r="M12" s="7">
        <v>2</v>
      </c>
      <c r="N12" s="7" t="s">
        <v>79</v>
      </c>
      <c r="O12" s="7" t="s">
        <v>81</v>
      </c>
      <c r="P12" s="7" t="s">
        <v>182</v>
      </c>
      <c r="Q12" s="7"/>
      <c r="R12" s="12" t="s">
        <v>183</v>
      </c>
      <c r="S12" s="13" t="s">
        <v>19</v>
      </c>
      <c r="T12" s="7"/>
      <c r="U12" s="12" t="s">
        <v>19</v>
      </c>
      <c r="V12" s="12" t="s">
        <v>183</v>
      </c>
      <c r="W12" s="13" t="s">
        <v>184</v>
      </c>
      <c r="X12" s="13" t="s">
        <v>19</v>
      </c>
      <c r="Y12" s="12" t="s">
        <v>19</v>
      </c>
      <c r="Z12" s="13" t="s">
        <v>19</v>
      </c>
      <c r="AA12" s="15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187</v>
      </c>
      <c r="B13" s="6" t="s">
        <v>188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189</v>
      </c>
      <c r="H13" s="7" t="s">
        <v>190</v>
      </c>
      <c r="I13" s="7" t="s">
        <v>77</v>
      </c>
      <c r="J13" s="7" t="s">
        <v>2</v>
      </c>
      <c r="K13" s="7" t="s">
        <v>191</v>
      </c>
      <c r="L13" s="7">
        <v>1</v>
      </c>
      <c r="M13" s="7">
        <v>1</v>
      </c>
      <c r="N13" s="7" t="s">
        <v>192</v>
      </c>
      <c r="O13" s="7" t="s">
        <v>114</v>
      </c>
      <c r="P13" s="7" t="s">
        <v>182</v>
      </c>
      <c r="Q13" s="7"/>
      <c r="R13" s="12" t="s">
        <v>193</v>
      </c>
      <c r="S13" s="13" t="s">
        <v>19</v>
      </c>
      <c r="T13" s="7"/>
      <c r="U13" s="12" t="s">
        <v>19</v>
      </c>
      <c r="V13" s="12" t="s">
        <v>193</v>
      </c>
      <c r="W13" s="13" t="s">
        <v>194</v>
      </c>
      <c r="X13" s="13" t="s">
        <v>19</v>
      </c>
      <c r="Y13" s="12" t="s">
        <v>19</v>
      </c>
      <c r="Z13" s="13" t="s">
        <v>19</v>
      </c>
      <c r="AA13" s="15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197</v>
      </c>
      <c r="B14" s="6" t="s">
        <v>198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199</v>
      </c>
      <c r="H14" s="7" t="s">
        <v>200</v>
      </c>
      <c r="I14" s="7" t="s">
        <v>77</v>
      </c>
      <c r="J14" s="7" t="s">
        <v>2</v>
      </c>
      <c r="K14" s="7" t="s">
        <v>201</v>
      </c>
      <c r="L14" s="7">
        <v>1</v>
      </c>
      <c r="M14" s="7">
        <v>3</v>
      </c>
      <c r="N14" s="7" t="s">
        <v>79</v>
      </c>
      <c r="O14" s="7" t="s">
        <v>92</v>
      </c>
      <c r="P14" s="7" t="s">
        <v>182</v>
      </c>
      <c r="Q14" s="7"/>
      <c r="R14" s="12" t="s">
        <v>202</v>
      </c>
      <c r="S14" s="13" t="s">
        <v>19</v>
      </c>
      <c r="T14" s="7"/>
      <c r="U14" s="12" t="s">
        <v>19</v>
      </c>
      <c r="V14" s="12" t="s">
        <v>202</v>
      </c>
      <c r="W14" s="13" t="s">
        <v>184</v>
      </c>
      <c r="X14" s="13" t="s">
        <v>19</v>
      </c>
      <c r="Y14" s="12" t="s">
        <v>19</v>
      </c>
      <c r="Z14" s="13" t="s">
        <v>19</v>
      </c>
      <c r="AA14" s="15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205</v>
      </c>
      <c r="B15" s="6" t="s">
        <v>206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207</v>
      </c>
      <c r="L15" s="7">
        <v>1</v>
      </c>
      <c r="M15" s="7">
        <v>1</v>
      </c>
      <c r="N15" s="7" t="s">
        <v>81</v>
      </c>
      <c r="O15" s="7" t="s">
        <v>114</v>
      </c>
      <c r="P15" s="7" t="s">
        <v>182</v>
      </c>
      <c r="Q15" s="7"/>
      <c r="R15" s="12" t="s">
        <v>208</v>
      </c>
      <c r="S15" s="13" t="s">
        <v>19</v>
      </c>
      <c r="T15" s="7"/>
      <c r="U15" s="12" t="s">
        <v>19</v>
      </c>
      <c r="V15" s="12" t="s">
        <v>208</v>
      </c>
      <c r="W15" s="13" t="s">
        <v>209</v>
      </c>
      <c r="X15" s="13" t="s">
        <v>19</v>
      </c>
      <c r="Y15" s="12" t="s">
        <v>19</v>
      </c>
      <c r="Z15" s="13" t="s">
        <v>19</v>
      </c>
      <c r="AA15" s="15" t="s">
        <v>19</v>
      </c>
      <c r="AB15" t="s">
        <v>19</v>
      </c>
      <c r="AC15" t="s">
        <v>210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199</v>
      </c>
      <c r="H16" s="7" t="s">
        <v>200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3</v>
      </c>
      <c r="N16" s="7" t="s">
        <v>92</v>
      </c>
      <c r="O16" s="7" t="s">
        <v>92</v>
      </c>
      <c r="P16" s="7" t="s">
        <v>182</v>
      </c>
      <c r="Q16" s="7"/>
      <c r="R16" s="12" t="s">
        <v>202</v>
      </c>
      <c r="S16" s="13" t="s">
        <v>19</v>
      </c>
      <c r="T16" s="7"/>
      <c r="U16" s="12" t="s">
        <v>19</v>
      </c>
      <c r="V16" s="12" t="s">
        <v>202</v>
      </c>
      <c r="W16" s="13" t="s">
        <v>184</v>
      </c>
      <c r="X16" s="13" t="s">
        <v>19</v>
      </c>
      <c r="Y16" s="12" t="s">
        <v>19</v>
      </c>
      <c r="Z16" s="13" t="s">
        <v>19</v>
      </c>
      <c r="AA16" s="15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216</v>
      </c>
      <c r="H17" s="7" t="s">
        <v>217</v>
      </c>
      <c r="I17" s="7" t="s">
        <v>77</v>
      </c>
      <c r="J17" s="7" t="s">
        <v>2</v>
      </c>
      <c r="K17" s="7" t="s">
        <v>218</v>
      </c>
      <c r="L17" s="7">
        <v>1</v>
      </c>
      <c r="M17" s="7">
        <v>2</v>
      </c>
      <c r="N17" s="7" t="s">
        <v>92</v>
      </c>
      <c r="O17" s="7" t="s">
        <v>81</v>
      </c>
      <c r="P17" s="7" t="s">
        <v>182</v>
      </c>
      <c r="Q17" s="7"/>
      <c r="R17" s="12" t="s">
        <v>219</v>
      </c>
      <c r="S17" s="13" t="s">
        <v>19</v>
      </c>
      <c r="T17" s="7"/>
      <c r="U17" s="12" t="s">
        <v>19</v>
      </c>
      <c r="V17" s="12" t="s">
        <v>219</v>
      </c>
      <c r="W17" s="13" t="s">
        <v>220</v>
      </c>
      <c r="X17" s="13" t="s">
        <v>19</v>
      </c>
      <c r="Y17" s="12" t="s">
        <v>19</v>
      </c>
      <c r="Z17" s="13" t="s">
        <v>19</v>
      </c>
      <c r="AA17" s="15" t="s">
        <v>19</v>
      </c>
      <c r="AB17" t="s">
        <v>19</v>
      </c>
      <c r="AC17" t="s">
        <v>221</v>
      </c>
      <c r="AD17" t="s">
        <v>6</v>
      </c>
      <c r="AE17" t="s">
        <v>222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169</v>
      </c>
      <c r="H18" s="7" t="s">
        <v>170</v>
      </c>
      <c r="I18" s="7" t="s">
        <v>77</v>
      </c>
      <c r="J18" s="7" t="s">
        <v>2</v>
      </c>
      <c r="K18" s="7" t="s">
        <v>225</v>
      </c>
      <c r="L18" s="7">
        <v>1</v>
      </c>
      <c r="M18" s="7">
        <v>3</v>
      </c>
      <c r="N18" s="7" t="s">
        <v>226</v>
      </c>
      <c r="O18" s="7" t="s">
        <v>92</v>
      </c>
      <c r="P18" s="7" t="s">
        <v>182</v>
      </c>
      <c r="Q18" s="7"/>
      <c r="R18" s="12" t="s">
        <v>227</v>
      </c>
      <c r="S18" s="13" t="s">
        <v>19</v>
      </c>
      <c r="T18" s="7"/>
      <c r="U18" s="12" t="s">
        <v>19</v>
      </c>
      <c r="V18" s="12" t="s">
        <v>227</v>
      </c>
      <c r="W18" s="13" t="s">
        <v>228</v>
      </c>
      <c r="X18" s="13" t="s">
        <v>19</v>
      </c>
      <c r="Y18" s="12" t="s">
        <v>19</v>
      </c>
      <c r="Z18" s="13" t="s">
        <v>19</v>
      </c>
      <c r="AA18" s="15" t="s">
        <v>19</v>
      </c>
      <c r="AB18" t="s">
        <v>19</v>
      </c>
      <c r="AC18" t="s">
        <v>229</v>
      </c>
      <c r="AD18" t="s">
        <v>6</v>
      </c>
      <c r="AE18" t="s">
        <v>176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230</v>
      </c>
      <c r="B19" s="6" t="s">
        <v>231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169</v>
      </c>
      <c r="H19" s="7" t="s">
        <v>170</v>
      </c>
      <c r="I19" s="7" t="s">
        <v>77</v>
      </c>
      <c r="J19" s="7" t="s">
        <v>2</v>
      </c>
      <c r="K19" s="7" t="s">
        <v>171</v>
      </c>
      <c r="L19" s="7">
        <v>1</v>
      </c>
      <c r="M19" s="7">
        <v>1</v>
      </c>
      <c r="N19" s="7" t="s">
        <v>114</v>
      </c>
      <c r="O19" s="7" t="s">
        <v>172</v>
      </c>
      <c r="P19" s="7" t="s">
        <v>173</v>
      </c>
      <c r="Q19" s="7"/>
      <c r="R19" s="12" t="s">
        <v>232</v>
      </c>
      <c r="S19" s="13" t="s">
        <v>232</v>
      </c>
      <c r="T19" s="7" t="s">
        <v>233</v>
      </c>
      <c r="U19" s="12" t="s">
        <v>19</v>
      </c>
      <c r="V19" s="12" t="s">
        <v>19</v>
      </c>
      <c r="W19" s="13" t="s">
        <v>19</v>
      </c>
      <c r="X19" s="13" t="s">
        <v>19</v>
      </c>
      <c r="Y19" s="12" t="s">
        <v>19</v>
      </c>
      <c r="Z19" s="13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176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234</v>
      </c>
      <c r="B20" s="6" t="s">
        <v>235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236</v>
      </c>
      <c r="H20" s="7" t="s">
        <v>237</v>
      </c>
      <c r="I20" s="7" t="s">
        <v>77</v>
      </c>
      <c r="J20" s="7" t="s">
        <v>2</v>
      </c>
      <c r="K20" s="7" t="s">
        <v>238</v>
      </c>
      <c r="L20" s="7">
        <v>1</v>
      </c>
      <c r="M20" s="7">
        <v>2</v>
      </c>
      <c r="N20" s="7" t="s">
        <v>114</v>
      </c>
      <c r="O20" s="7" t="s">
        <v>114</v>
      </c>
      <c r="P20" s="7" t="s">
        <v>239</v>
      </c>
      <c r="Q20" s="7"/>
      <c r="R20" s="12" t="s">
        <v>240</v>
      </c>
      <c r="S20" s="13" t="s">
        <v>19</v>
      </c>
      <c r="T20" s="7"/>
      <c r="U20" s="12" t="s">
        <v>19</v>
      </c>
      <c r="V20" s="12" t="s">
        <v>240</v>
      </c>
      <c r="W20" s="13" t="s">
        <v>241</v>
      </c>
      <c r="X20" s="13" t="s">
        <v>19</v>
      </c>
      <c r="Y20" s="12" t="s">
        <v>19</v>
      </c>
      <c r="Z20" s="13" t="s">
        <v>19</v>
      </c>
      <c r="AA20" s="15" t="s">
        <v>19</v>
      </c>
      <c r="AB20" t="s">
        <v>19</v>
      </c>
      <c r="AC20" t="s">
        <v>242</v>
      </c>
      <c r="AD20" t="s">
        <v>6</v>
      </c>
      <c r="AE20" t="s">
        <v>243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244</v>
      </c>
      <c r="B21" s="6" t="s">
        <v>245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246</v>
      </c>
      <c r="H21" s="7" t="s">
        <v>247</v>
      </c>
      <c r="I21" s="7" t="s">
        <v>77</v>
      </c>
      <c r="J21" s="7" t="s">
        <v>2</v>
      </c>
      <c r="K21" s="7" t="s">
        <v>248</v>
      </c>
      <c r="L21" s="7">
        <v>1</v>
      </c>
      <c r="M21" s="7">
        <v>4</v>
      </c>
      <c r="N21" s="7" t="s">
        <v>249</v>
      </c>
      <c r="O21" s="7" t="s">
        <v>92</v>
      </c>
      <c r="P21" s="7" t="s">
        <v>239</v>
      </c>
      <c r="Q21" s="7"/>
      <c r="R21" s="12" t="s">
        <v>250</v>
      </c>
      <c r="S21" s="13" t="s">
        <v>19</v>
      </c>
      <c r="T21" s="7"/>
      <c r="U21" s="12" t="s">
        <v>19</v>
      </c>
      <c r="V21" s="12" t="s">
        <v>250</v>
      </c>
      <c r="W21" s="13" t="s">
        <v>251</v>
      </c>
      <c r="X21" s="13" t="s">
        <v>19</v>
      </c>
      <c r="Y21" s="12" t="s">
        <v>19</v>
      </c>
      <c r="Z21" s="13" t="s">
        <v>19</v>
      </c>
      <c r="AA21" s="15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254</v>
      </c>
      <c r="B22" s="6" t="s">
        <v>255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256</v>
      </c>
      <c r="H22" s="7" t="s">
        <v>257</v>
      </c>
      <c r="I22" s="7" t="s">
        <v>77</v>
      </c>
      <c r="J22" s="7" t="s">
        <v>2</v>
      </c>
      <c r="K22" s="7" t="s">
        <v>258</v>
      </c>
      <c r="L22" s="7">
        <v>1</v>
      </c>
      <c r="M22" s="7">
        <v>1</v>
      </c>
      <c r="N22" s="7" t="s">
        <v>124</v>
      </c>
      <c r="O22" s="7" t="s">
        <v>182</v>
      </c>
      <c r="P22" s="7" t="s">
        <v>239</v>
      </c>
      <c r="Q22" s="7"/>
      <c r="R22" s="12" t="s">
        <v>259</v>
      </c>
      <c r="S22" s="13" t="s">
        <v>19</v>
      </c>
      <c r="T22" s="7"/>
      <c r="U22" s="12" t="s">
        <v>19</v>
      </c>
      <c r="V22" s="12" t="s">
        <v>259</v>
      </c>
      <c r="W22" s="13" t="s">
        <v>260</v>
      </c>
      <c r="X22" s="13" t="s">
        <v>19</v>
      </c>
      <c r="Y22" s="12" t="s">
        <v>19</v>
      </c>
      <c r="Z22" s="13" t="s">
        <v>19</v>
      </c>
      <c r="AA22" s="15" t="s">
        <v>19</v>
      </c>
      <c r="AB22" t="s">
        <v>19</v>
      </c>
      <c r="AC22" t="s">
        <v>261</v>
      </c>
      <c r="AD22" t="s">
        <v>6</v>
      </c>
      <c r="AE22" t="s">
        <v>262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263</v>
      </c>
      <c r="B23" s="6" t="s">
        <v>264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265</v>
      </c>
      <c r="H23" s="7" t="s">
        <v>266</v>
      </c>
      <c r="I23" s="7" t="s">
        <v>77</v>
      </c>
      <c r="J23" s="7" t="s">
        <v>2</v>
      </c>
      <c r="K23" s="7" t="s">
        <v>267</v>
      </c>
      <c r="L23" s="7">
        <v>1</v>
      </c>
      <c r="M23" s="7">
        <v>2</v>
      </c>
      <c r="N23" s="7" t="s">
        <v>113</v>
      </c>
      <c r="O23" s="7" t="s">
        <v>114</v>
      </c>
      <c r="P23" s="7" t="s">
        <v>239</v>
      </c>
      <c r="Q23" s="7"/>
      <c r="R23" s="12" t="s">
        <v>268</v>
      </c>
      <c r="S23" s="13" t="s">
        <v>19</v>
      </c>
      <c r="T23" s="7"/>
      <c r="U23" s="12" t="s">
        <v>19</v>
      </c>
      <c r="V23" s="12" t="s">
        <v>268</v>
      </c>
      <c r="W23" s="13" t="s">
        <v>269</v>
      </c>
      <c r="X23" s="13" t="s">
        <v>19</v>
      </c>
      <c r="Y23" s="12" t="s">
        <v>19</v>
      </c>
      <c r="Z23" s="13" t="s">
        <v>19</v>
      </c>
      <c r="AA23" s="15" t="s">
        <v>19</v>
      </c>
      <c r="AB23" t="s">
        <v>19</v>
      </c>
      <c r="AC23" t="s">
        <v>270</v>
      </c>
      <c r="AD23" t="s">
        <v>6</v>
      </c>
      <c r="AE23" t="s">
        <v>271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272</v>
      </c>
      <c r="B24" s="6" t="s">
        <v>273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169</v>
      </c>
      <c r="H24" s="7" t="s">
        <v>170</v>
      </c>
      <c r="I24" s="7" t="s">
        <v>77</v>
      </c>
      <c r="J24" s="7" t="s">
        <v>2</v>
      </c>
      <c r="K24" s="7" t="s">
        <v>274</v>
      </c>
      <c r="L24" s="7">
        <v>1</v>
      </c>
      <c r="M24" s="7">
        <v>2</v>
      </c>
      <c r="N24" s="7" t="s">
        <v>81</v>
      </c>
      <c r="O24" s="7" t="s">
        <v>114</v>
      </c>
      <c r="P24" s="7" t="s">
        <v>239</v>
      </c>
      <c r="Q24" s="7"/>
      <c r="R24" s="12" t="s">
        <v>275</v>
      </c>
      <c r="S24" s="13" t="s">
        <v>19</v>
      </c>
      <c r="T24" s="7"/>
      <c r="U24" s="12" t="s">
        <v>19</v>
      </c>
      <c r="V24" s="12" t="s">
        <v>275</v>
      </c>
      <c r="W24" s="13" t="s">
        <v>228</v>
      </c>
      <c r="X24" s="13" t="s">
        <v>19</v>
      </c>
      <c r="Y24" s="12" t="s">
        <v>19</v>
      </c>
      <c r="Z24" s="13" t="s">
        <v>19</v>
      </c>
      <c r="AA24" s="15" t="s">
        <v>19</v>
      </c>
      <c r="AB24" t="s">
        <v>19</v>
      </c>
      <c r="AC24" t="s">
        <v>276</v>
      </c>
      <c r="AD24" t="s">
        <v>6</v>
      </c>
      <c r="AE24" t="s">
        <v>176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277</v>
      </c>
      <c r="B25" s="6" t="s">
        <v>278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100</v>
      </c>
      <c r="H25" s="7" t="s">
        <v>101</v>
      </c>
      <c r="I25" s="7" t="s">
        <v>77</v>
      </c>
      <c r="J25" s="7" t="s">
        <v>2</v>
      </c>
      <c r="K25" s="7" t="s">
        <v>279</v>
      </c>
      <c r="L25" s="7">
        <v>1</v>
      </c>
      <c r="M25" s="7">
        <v>2</v>
      </c>
      <c r="N25" s="7" t="s">
        <v>81</v>
      </c>
      <c r="O25" s="7" t="s">
        <v>103</v>
      </c>
      <c r="P25" s="7" t="s">
        <v>104</v>
      </c>
      <c r="Q25" s="7"/>
      <c r="R25" s="12" t="s">
        <v>105</v>
      </c>
      <c r="S25" s="13" t="s">
        <v>105</v>
      </c>
      <c r="T25" s="7" t="s">
        <v>280</v>
      </c>
      <c r="U25" s="12" t="s">
        <v>19</v>
      </c>
      <c r="V25" s="12" t="s">
        <v>19</v>
      </c>
      <c r="W25" s="13" t="s">
        <v>19</v>
      </c>
      <c r="X25" s="13" t="s">
        <v>19</v>
      </c>
      <c r="Y25" s="12" t="s">
        <v>19</v>
      </c>
      <c r="Z25" s="13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107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281</v>
      </c>
      <c r="B26" s="6" t="s">
        <v>282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189</v>
      </c>
      <c r="H26" s="7" t="s">
        <v>190</v>
      </c>
      <c r="I26" s="7" t="s">
        <v>77</v>
      </c>
      <c r="J26" s="7" t="s">
        <v>2</v>
      </c>
      <c r="K26" s="7" t="s">
        <v>283</v>
      </c>
      <c r="L26" s="7">
        <v>1</v>
      </c>
      <c r="M26" s="7">
        <v>1</v>
      </c>
      <c r="N26" s="7" t="s">
        <v>182</v>
      </c>
      <c r="O26" s="7" t="s">
        <v>93</v>
      </c>
      <c r="P26" s="7" t="s">
        <v>284</v>
      </c>
      <c r="Q26" s="7"/>
      <c r="R26" s="12" t="s">
        <v>285</v>
      </c>
      <c r="S26" s="13" t="s">
        <v>285</v>
      </c>
      <c r="T26" s="7" t="s">
        <v>286</v>
      </c>
      <c r="U26" s="12" t="s">
        <v>19</v>
      </c>
      <c r="V26" s="12" t="s">
        <v>19</v>
      </c>
      <c r="W26" s="13" t="s">
        <v>19</v>
      </c>
      <c r="X26" s="13" t="s">
        <v>19</v>
      </c>
      <c r="Y26" s="12" t="s">
        <v>19</v>
      </c>
      <c r="Z26" s="13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196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287</v>
      </c>
      <c r="B27" s="6" t="s">
        <v>288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289</v>
      </c>
      <c r="H27" s="7" t="s">
        <v>290</v>
      </c>
      <c r="I27" s="7" t="s">
        <v>77</v>
      </c>
      <c r="J27" s="7" t="s">
        <v>2</v>
      </c>
      <c r="K27" s="7" t="s">
        <v>291</v>
      </c>
      <c r="L27" s="7">
        <v>1</v>
      </c>
      <c r="M27" s="7">
        <v>1</v>
      </c>
      <c r="N27" s="7" t="s">
        <v>239</v>
      </c>
      <c r="O27" s="7" t="s">
        <v>239</v>
      </c>
      <c r="P27" s="7" t="s">
        <v>292</v>
      </c>
      <c r="Q27" s="7"/>
      <c r="R27" s="12" t="s">
        <v>293</v>
      </c>
      <c r="S27" s="13" t="s">
        <v>293</v>
      </c>
      <c r="T27" s="7" t="s">
        <v>294</v>
      </c>
      <c r="U27" s="12" t="s">
        <v>19</v>
      </c>
      <c r="V27" s="12" t="s">
        <v>19</v>
      </c>
      <c r="W27" s="13" t="s">
        <v>19</v>
      </c>
      <c r="X27" s="13" t="s">
        <v>19</v>
      </c>
      <c r="Y27" s="12" t="s">
        <v>19</v>
      </c>
      <c r="Z27" s="13" t="s">
        <v>19</v>
      </c>
      <c r="AA27" s="15" t="s">
        <v>19</v>
      </c>
      <c r="AB27" t="s">
        <v>19</v>
      </c>
      <c r="AC27" t="s">
        <v>19</v>
      </c>
      <c r="AD27" t="s">
        <v>6</v>
      </c>
      <c r="AE27" t="s">
        <v>295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296</v>
      </c>
      <c r="B28" s="6" t="s">
        <v>297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298</v>
      </c>
      <c r="H28" s="7" t="s">
        <v>299</v>
      </c>
      <c r="I28" s="7" t="s">
        <v>77</v>
      </c>
      <c r="J28" s="7" t="s">
        <v>2</v>
      </c>
      <c r="K28" s="7" t="s">
        <v>300</v>
      </c>
      <c r="L28" s="7">
        <v>1</v>
      </c>
      <c r="M28" s="7">
        <v>2</v>
      </c>
      <c r="N28" s="7" t="s">
        <v>301</v>
      </c>
      <c r="O28" s="7" t="s">
        <v>182</v>
      </c>
      <c r="P28" s="7" t="s">
        <v>292</v>
      </c>
      <c r="Q28" s="7"/>
      <c r="R28" s="12" t="s">
        <v>302</v>
      </c>
      <c r="S28" s="13" t="s">
        <v>19</v>
      </c>
      <c r="T28" s="7"/>
      <c r="U28" s="12" t="s">
        <v>19</v>
      </c>
      <c r="V28" s="12" t="s">
        <v>302</v>
      </c>
      <c r="W28" s="13" t="s">
        <v>303</v>
      </c>
      <c r="X28" s="13" t="s">
        <v>19</v>
      </c>
      <c r="Y28" s="12" t="s">
        <v>19</v>
      </c>
      <c r="Z28" s="13" t="s">
        <v>19</v>
      </c>
      <c r="AA28" s="15" t="s">
        <v>19</v>
      </c>
      <c r="AB28" t="s">
        <v>19</v>
      </c>
      <c r="AC28" t="s">
        <v>275</v>
      </c>
      <c r="AD28" t="s">
        <v>6</v>
      </c>
      <c r="AE28" t="s">
        <v>304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305</v>
      </c>
      <c r="B29" s="6" t="s">
        <v>306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307</v>
      </c>
      <c r="H29" s="7" t="s">
        <v>308</v>
      </c>
      <c r="I29" s="7" t="s">
        <v>77</v>
      </c>
      <c r="J29" s="7" t="s">
        <v>2</v>
      </c>
      <c r="K29" s="7" t="s">
        <v>309</v>
      </c>
      <c r="L29" s="7">
        <v>1</v>
      </c>
      <c r="M29" s="7">
        <v>1</v>
      </c>
      <c r="N29" s="7" t="s">
        <v>192</v>
      </c>
      <c r="O29" s="7" t="s">
        <v>239</v>
      </c>
      <c r="P29" s="7" t="s">
        <v>292</v>
      </c>
      <c r="Q29" s="7"/>
      <c r="R29" s="12" t="s">
        <v>310</v>
      </c>
      <c r="S29" s="13" t="s">
        <v>19</v>
      </c>
      <c r="T29" s="7"/>
      <c r="U29" s="12" t="s">
        <v>19</v>
      </c>
      <c r="V29" s="12" t="s">
        <v>310</v>
      </c>
      <c r="W29" s="13" t="s">
        <v>311</v>
      </c>
      <c r="X29" s="13" t="s">
        <v>19</v>
      </c>
      <c r="Y29" s="12" t="s">
        <v>19</v>
      </c>
      <c r="Z29" s="13" t="s">
        <v>19</v>
      </c>
      <c r="AA29" s="15" t="s">
        <v>19</v>
      </c>
      <c r="AB29" t="s">
        <v>19</v>
      </c>
      <c r="AC29" t="s">
        <v>312</v>
      </c>
      <c r="AD29" t="s">
        <v>6</v>
      </c>
      <c r="AE29" t="s">
        <v>313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314</v>
      </c>
      <c r="B30" s="6" t="s">
        <v>315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199</v>
      </c>
      <c r="H30" s="7" t="s">
        <v>200</v>
      </c>
      <c r="I30" s="7" t="s">
        <v>77</v>
      </c>
      <c r="J30" s="7" t="s">
        <v>2</v>
      </c>
      <c r="K30" s="7" t="s">
        <v>316</v>
      </c>
      <c r="L30" s="7">
        <v>1</v>
      </c>
      <c r="M30" s="7">
        <v>4</v>
      </c>
      <c r="N30" s="7" t="s">
        <v>80</v>
      </c>
      <c r="O30" s="7" t="s">
        <v>81</v>
      </c>
      <c r="P30" s="7" t="s">
        <v>292</v>
      </c>
      <c r="Q30" s="7"/>
      <c r="R30" s="12" t="s">
        <v>317</v>
      </c>
      <c r="S30" s="13" t="s">
        <v>19</v>
      </c>
      <c r="T30" s="7"/>
      <c r="U30" s="12" t="s">
        <v>19</v>
      </c>
      <c r="V30" s="12" t="s">
        <v>317</v>
      </c>
      <c r="W30" s="13" t="s">
        <v>318</v>
      </c>
      <c r="X30" s="13" t="s">
        <v>19</v>
      </c>
      <c r="Y30" s="12" t="s">
        <v>19</v>
      </c>
      <c r="Z30" s="13" t="s">
        <v>19</v>
      </c>
      <c r="AA30" s="15" t="s">
        <v>19</v>
      </c>
      <c r="AB30" t="s">
        <v>19</v>
      </c>
      <c r="AC30" t="s">
        <v>319</v>
      </c>
      <c r="AD30" t="s">
        <v>6</v>
      </c>
      <c r="AE30" t="s">
        <v>204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320</v>
      </c>
      <c r="B31" s="6" t="s">
        <v>321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169</v>
      </c>
      <c r="H31" s="7" t="s">
        <v>170</v>
      </c>
      <c r="I31" s="7" t="s">
        <v>77</v>
      </c>
      <c r="J31" s="7" t="s">
        <v>2</v>
      </c>
      <c r="K31" s="7" t="s">
        <v>322</v>
      </c>
      <c r="L31" s="7">
        <v>1</v>
      </c>
      <c r="M31" s="7">
        <v>1</v>
      </c>
      <c r="N31" s="7" t="s">
        <v>81</v>
      </c>
      <c r="O31" s="7" t="s">
        <v>239</v>
      </c>
      <c r="P31" s="7" t="s">
        <v>292</v>
      </c>
      <c r="Q31" s="7"/>
      <c r="R31" s="12" t="s">
        <v>323</v>
      </c>
      <c r="S31" s="13" t="s">
        <v>19</v>
      </c>
      <c r="T31" s="7"/>
      <c r="U31" s="12" t="s">
        <v>19</v>
      </c>
      <c r="V31" s="12" t="s">
        <v>323</v>
      </c>
      <c r="W31" s="13" t="s">
        <v>324</v>
      </c>
      <c r="X31" s="13" t="s">
        <v>19</v>
      </c>
      <c r="Y31" s="12" t="s">
        <v>19</v>
      </c>
      <c r="Z31" s="13" t="s">
        <v>19</v>
      </c>
      <c r="AA31" s="15" t="s">
        <v>19</v>
      </c>
      <c r="AB31" t="s">
        <v>19</v>
      </c>
      <c r="AC31" t="s">
        <v>325</v>
      </c>
      <c r="AD31" t="s">
        <v>6</v>
      </c>
      <c r="AE31" t="s">
        <v>176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326</v>
      </c>
      <c r="B32" s="6" t="s">
        <v>327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328</v>
      </c>
      <c r="H32" s="7" t="s">
        <v>329</v>
      </c>
      <c r="I32" s="7" t="s">
        <v>77</v>
      </c>
      <c r="J32" s="7" t="s">
        <v>2</v>
      </c>
      <c r="K32" s="7" t="s">
        <v>330</v>
      </c>
      <c r="L32" s="7">
        <v>1</v>
      </c>
      <c r="M32" s="7">
        <v>1</v>
      </c>
      <c r="N32" s="7" t="s">
        <v>80</v>
      </c>
      <c r="O32" s="7" t="s">
        <v>331</v>
      </c>
      <c r="P32" s="7" t="s">
        <v>332</v>
      </c>
      <c r="Q32" s="7"/>
      <c r="R32" s="12" t="s">
        <v>333</v>
      </c>
      <c r="S32" s="13" t="s">
        <v>333</v>
      </c>
      <c r="T32" s="7" t="s">
        <v>334</v>
      </c>
      <c r="U32" s="12" t="s">
        <v>19</v>
      </c>
      <c r="V32" s="12" t="s">
        <v>19</v>
      </c>
      <c r="W32" s="13" t="s">
        <v>19</v>
      </c>
      <c r="X32" s="13" t="s">
        <v>19</v>
      </c>
      <c r="Y32" s="12" t="s">
        <v>19</v>
      </c>
      <c r="Z32" s="13" t="s">
        <v>19</v>
      </c>
      <c r="AA32" s="15" t="s">
        <v>19</v>
      </c>
      <c r="AB32" t="s">
        <v>19</v>
      </c>
      <c r="AC32" t="s">
        <v>19</v>
      </c>
      <c r="AD32" t="s">
        <v>6</v>
      </c>
      <c r="AE32" t="s">
        <v>335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336</v>
      </c>
      <c r="B33" s="6" t="s">
        <v>337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169</v>
      </c>
      <c r="H33" s="7" t="s">
        <v>170</v>
      </c>
      <c r="I33" s="7" t="s">
        <v>77</v>
      </c>
      <c r="J33" s="7" t="s">
        <v>2</v>
      </c>
      <c r="K33" s="7" t="s">
        <v>338</v>
      </c>
      <c r="L33" s="7">
        <v>1</v>
      </c>
      <c r="M33" s="7">
        <v>3</v>
      </c>
      <c r="N33" s="7" t="s">
        <v>81</v>
      </c>
      <c r="O33" s="7" t="s">
        <v>114</v>
      </c>
      <c r="P33" s="7" t="s">
        <v>292</v>
      </c>
      <c r="Q33" s="7"/>
      <c r="R33" s="12" t="s">
        <v>339</v>
      </c>
      <c r="S33" s="13" t="s">
        <v>19</v>
      </c>
      <c r="T33" s="7"/>
      <c r="U33" s="12" t="s">
        <v>19</v>
      </c>
      <c r="V33" s="12" t="s">
        <v>339</v>
      </c>
      <c r="W33" s="13" t="s">
        <v>340</v>
      </c>
      <c r="X33" s="13" t="s">
        <v>19</v>
      </c>
      <c r="Y33" s="12" t="s">
        <v>19</v>
      </c>
      <c r="Z33" s="13" t="s">
        <v>19</v>
      </c>
      <c r="AA33" s="15" t="s">
        <v>19</v>
      </c>
      <c r="AB33" t="s">
        <v>19</v>
      </c>
      <c r="AC33" t="s">
        <v>341</v>
      </c>
      <c r="AD33" t="s">
        <v>6</v>
      </c>
      <c r="AE33" t="s">
        <v>176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342</v>
      </c>
      <c r="B34" s="6" t="s">
        <v>343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189</v>
      </c>
      <c r="H34" s="7" t="s">
        <v>190</v>
      </c>
      <c r="I34" s="7" t="s">
        <v>77</v>
      </c>
      <c r="J34" s="7" t="s">
        <v>2</v>
      </c>
      <c r="K34" s="7" t="s">
        <v>344</v>
      </c>
      <c r="L34" s="7">
        <v>1</v>
      </c>
      <c r="M34" s="7">
        <v>1</v>
      </c>
      <c r="N34" s="7" t="s">
        <v>292</v>
      </c>
      <c r="O34" s="7" t="s">
        <v>345</v>
      </c>
      <c r="P34" s="7" t="s">
        <v>346</v>
      </c>
      <c r="Q34" s="7"/>
      <c r="R34" s="12" t="s">
        <v>347</v>
      </c>
      <c r="S34" s="13" t="s">
        <v>347</v>
      </c>
      <c r="T34" s="7" t="s">
        <v>348</v>
      </c>
      <c r="U34" s="12" t="s">
        <v>19</v>
      </c>
      <c r="V34" s="12" t="s">
        <v>19</v>
      </c>
      <c r="W34" s="13" t="s">
        <v>19</v>
      </c>
      <c r="X34" s="13" t="s">
        <v>19</v>
      </c>
      <c r="Y34" s="12" t="s">
        <v>19</v>
      </c>
      <c r="Z34" s="13" t="s">
        <v>19</v>
      </c>
      <c r="AA34" s="15" t="s">
        <v>19</v>
      </c>
      <c r="AB34" t="s">
        <v>19</v>
      </c>
      <c r="AC34" t="s">
        <v>19</v>
      </c>
      <c r="AD34" t="s">
        <v>6</v>
      </c>
      <c r="AE34" t="s">
        <v>349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350</v>
      </c>
      <c r="B35" s="6" t="s">
        <v>351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89</v>
      </c>
      <c r="H35" s="7" t="s">
        <v>90</v>
      </c>
      <c r="I35" s="7" t="s">
        <v>77</v>
      </c>
      <c r="J35" s="7" t="s">
        <v>2</v>
      </c>
      <c r="K35" s="7" t="s">
        <v>352</v>
      </c>
      <c r="L35" s="7">
        <v>1</v>
      </c>
      <c r="M35" s="7">
        <v>1</v>
      </c>
      <c r="N35" s="7" t="s">
        <v>114</v>
      </c>
      <c r="O35" s="7" t="s">
        <v>292</v>
      </c>
      <c r="P35" s="7" t="s">
        <v>353</v>
      </c>
      <c r="Q35" s="7"/>
      <c r="R35" s="12" t="s">
        <v>354</v>
      </c>
      <c r="S35" s="13" t="s">
        <v>19</v>
      </c>
      <c r="T35" s="7"/>
      <c r="U35" s="12" t="s">
        <v>19</v>
      </c>
      <c r="V35" s="12" t="s">
        <v>354</v>
      </c>
      <c r="W35" s="13" t="s">
        <v>355</v>
      </c>
      <c r="X35" s="13" t="s">
        <v>19</v>
      </c>
      <c r="Y35" s="12" t="s">
        <v>19</v>
      </c>
      <c r="Z35" s="13" t="s">
        <v>19</v>
      </c>
      <c r="AA35" s="15" t="s">
        <v>19</v>
      </c>
      <c r="AB35" t="s">
        <v>19</v>
      </c>
      <c r="AC35" t="s">
        <v>356</v>
      </c>
      <c r="AD35" t="s">
        <v>6</v>
      </c>
      <c r="AE35" t="s">
        <v>357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358</v>
      </c>
      <c r="B36" s="6" t="s">
        <v>359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360</v>
      </c>
      <c r="H36" s="7" t="s">
        <v>361</v>
      </c>
      <c r="I36" s="7" t="s">
        <v>77</v>
      </c>
      <c r="J36" s="7" t="s">
        <v>2</v>
      </c>
      <c r="K36" s="7" t="s">
        <v>362</v>
      </c>
      <c r="L36" s="7">
        <v>1</v>
      </c>
      <c r="M36" s="7">
        <v>1</v>
      </c>
      <c r="N36" s="7" t="s">
        <v>226</v>
      </c>
      <c r="O36" s="7" t="s">
        <v>292</v>
      </c>
      <c r="P36" s="7" t="s">
        <v>353</v>
      </c>
      <c r="Q36" s="7"/>
      <c r="R36" s="12" t="s">
        <v>363</v>
      </c>
      <c r="S36" s="13" t="s">
        <v>19</v>
      </c>
      <c r="T36" s="7"/>
      <c r="U36" s="12" t="s">
        <v>19</v>
      </c>
      <c r="V36" s="12" t="s">
        <v>363</v>
      </c>
      <c r="W36" s="13" t="s">
        <v>364</v>
      </c>
      <c r="X36" s="13" t="s">
        <v>19</v>
      </c>
      <c r="Y36" s="12" t="s">
        <v>19</v>
      </c>
      <c r="Z36" s="13" t="s">
        <v>19</v>
      </c>
      <c r="AA36" s="15" t="s">
        <v>19</v>
      </c>
      <c r="AB36" t="s">
        <v>19</v>
      </c>
      <c r="AC36" t="s">
        <v>365</v>
      </c>
      <c r="AD36" t="s">
        <v>6</v>
      </c>
      <c r="AE36" t="s">
        <v>366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367</v>
      </c>
      <c r="B37" s="6" t="s">
        <v>368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265</v>
      </c>
      <c r="H37" s="7" t="s">
        <v>266</v>
      </c>
      <c r="I37" s="7" t="s">
        <v>77</v>
      </c>
      <c r="J37" s="7" t="s">
        <v>2</v>
      </c>
      <c r="K37" s="7" t="s">
        <v>369</v>
      </c>
      <c r="L37" s="7">
        <v>1</v>
      </c>
      <c r="M37" s="7">
        <v>3</v>
      </c>
      <c r="N37" s="7" t="s">
        <v>81</v>
      </c>
      <c r="O37" s="7" t="s">
        <v>182</v>
      </c>
      <c r="P37" s="7" t="s">
        <v>353</v>
      </c>
      <c r="Q37" s="7"/>
      <c r="R37" s="12" t="s">
        <v>370</v>
      </c>
      <c r="S37" s="13" t="s">
        <v>19</v>
      </c>
      <c r="T37" s="7"/>
      <c r="U37" s="12" t="s">
        <v>19</v>
      </c>
      <c r="V37" s="12" t="s">
        <v>370</v>
      </c>
      <c r="W37" s="13" t="s">
        <v>371</v>
      </c>
      <c r="X37" s="13" t="s">
        <v>19</v>
      </c>
      <c r="Y37" s="12" t="s">
        <v>19</v>
      </c>
      <c r="Z37" s="13" t="s">
        <v>19</v>
      </c>
      <c r="AA37" s="15" t="s">
        <v>19</v>
      </c>
      <c r="AB37" t="s">
        <v>19</v>
      </c>
      <c r="AC37" t="s">
        <v>372</v>
      </c>
      <c r="AD37" t="s">
        <v>6</v>
      </c>
      <c r="AE37" t="s">
        <v>271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373</v>
      </c>
      <c r="B38" s="6" t="s">
        <v>374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375</v>
      </c>
      <c r="H38" s="7" t="s">
        <v>376</v>
      </c>
      <c r="I38" s="7" t="s">
        <v>77</v>
      </c>
      <c r="J38" s="7" t="s">
        <v>2</v>
      </c>
      <c r="K38" s="7" t="s">
        <v>377</v>
      </c>
      <c r="L38" s="7">
        <v>1</v>
      </c>
      <c r="M38" s="7">
        <v>2</v>
      </c>
      <c r="N38" s="7" t="s">
        <v>182</v>
      </c>
      <c r="O38" s="7" t="s">
        <v>239</v>
      </c>
      <c r="P38" s="7" t="s">
        <v>353</v>
      </c>
      <c r="Q38" s="7"/>
      <c r="R38" s="12" t="s">
        <v>378</v>
      </c>
      <c r="S38" s="13" t="s">
        <v>19</v>
      </c>
      <c r="T38" s="7"/>
      <c r="U38" s="12" t="s">
        <v>19</v>
      </c>
      <c r="V38" s="12" t="s">
        <v>378</v>
      </c>
      <c r="W38" s="13" t="s">
        <v>379</v>
      </c>
      <c r="X38" s="13" t="s">
        <v>19</v>
      </c>
      <c r="Y38" s="12" t="s">
        <v>19</v>
      </c>
      <c r="Z38" s="13" t="s">
        <v>19</v>
      </c>
      <c r="AA38" s="15" t="s">
        <v>19</v>
      </c>
      <c r="AB38" t="s">
        <v>19</v>
      </c>
      <c r="AC38" t="s">
        <v>380</v>
      </c>
      <c r="AD38" t="s">
        <v>6</v>
      </c>
      <c r="AE38" t="s">
        <v>295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381</v>
      </c>
      <c r="B39" s="6" t="s">
        <v>382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307</v>
      </c>
      <c r="H39" s="7" t="s">
        <v>308</v>
      </c>
      <c r="I39" s="7" t="s">
        <v>77</v>
      </c>
      <c r="J39" s="7" t="s">
        <v>2</v>
      </c>
      <c r="K39" s="7" t="s">
        <v>383</v>
      </c>
      <c r="L39" s="7">
        <v>1</v>
      </c>
      <c r="M39" s="7">
        <v>4</v>
      </c>
      <c r="N39" s="7" t="s">
        <v>226</v>
      </c>
      <c r="O39" s="7" t="s">
        <v>384</v>
      </c>
      <c r="P39" s="7" t="s">
        <v>385</v>
      </c>
      <c r="Q39" s="7"/>
      <c r="R39" s="12" t="s">
        <v>386</v>
      </c>
      <c r="S39" s="13" t="s">
        <v>386</v>
      </c>
      <c r="T39" s="7" t="s">
        <v>387</v>
      </c>
      <c r="U39" s="12" t="s">
        <v>19</v>
      </c>
      <c r="V39" s="12" t="s">
        <v>19</v>
      </c>
      <c r="W39" s="13" t="s">
        <v>19</v>
      </c>
      <c r="X39" s="13" t="s">
        <v>19</v>
      </c>
      <c r="Y39" s="12" t="s">
        <v>19</v>
      </c>
      <c r="Z39" s="13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388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389</v>
      </c>
      <c r="B40" s="6" t="s">
        <v>390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391</v>
      </c>
      <c r="H40" s="7" t="s">
        <v>392</v>
      </c>
      <c r="I40" s="7" t="s">
        <v>77</v>
      </c>
      <c r="J40" s="7" t="s">
        <v>2</v>
      </c>
      <c r="K40" s="7" t="s">
        <v>393</v>
      </c>
      <c r="L40" s="7">
        <v>1</v>
      </c>
      <c r="M40" s="7">
        <v>1</v>
      </c>
      <c r="N40" s="7" t="s">
        <v>80</v>
      </c>
      <c r="O40" s="7" t="s">
        <v>292</v>
      </c>
      <c r="P40" s="7" t="s">
        <v>353</v>
      </c>
      <c r="Q40" s="7"/>
      <c r="R40" s="12" t="s">
        <v>394</v>
      </c>
      <c r="S40" s="13" t="s">
        <v>19</v>
      </c>
      <c r="T40" s="7"/>
      <c r="U40" s="12" t="s">
        <v>19</v>
      </c>
      <c r="V40" s="12" t="s">
        <v>394</v>
      </c>
      <c r="W40" s="13" t="s">
        <v>395</v>
      </c>
      <c r="X40" s="13" t="s">
        <v>19</v>
      </c>
      <c r="Y40" s="12" t="s">
        <v>19</v>
      </c>
      <c r="Z40" s="13" t="s">
        <v>19</v>
      </c>
      <c r="AA40" s="15" t="s">
        <v>19</v>
      </c>
      <c r="AB40" t="s">
        <v>19</v>
      </c>
      <c r="AC40" t="s">
        <v>396</v>
      </c>
      <c r="AD40" t="s">
        <v>6</v>
      </c>
      <c r="AE40" t="s">
        <v>397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398</v>
      </c>
      <c r="B41" s="6" t="s">
        <v>399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169</v>
      </c>
      <c r="H41" s="7" t="s">
        <v>170</v>
      </c>
      <c r="I41" s="7" t="s">
        <v>77</v>
      </c>
      <c r="J41" s="7" t="s">
        <v>2</v>
      </c>
      <c r="K41" s="7" t="s">
        <v>400</v>
      </c>
      <c r="L41" s="7">
        <v>1</v>
      </c>
      <c r="M41" s="7">
        <v>1</v>
      </c>
      <c r="N41" s="7" t="s">
        <v>182</v>
      </c>
      <c r="O41" s="7" t="s">
        <v>292</v>
      </c>
      <c r="P41" s="7" t="s">
        <v>353</v>
      </c>
      <c r="Q41" s="7"/>
      <c r="R41" s="12" t="s">
        <v>401</v>
      </c>
      <c r="S41" s="13" t="s">
        <v>19</v>
      </c>
      <c r="T41" s="7"/>
      <c r="U41" s="12" t="s">
        <v>19</v>
      </c>
      <c r="V41" s="12" t="s">
        <v>401</v>
      </c>
      <c r="W41" s="13" t="s">
        <v>402</v>
      </c>
      <c r="X41" s="13" t="s">
        <v>19</v>
      </c>
      <c r="Y41" s="12" t="s">
        <v>19</v>
      </c>
      <c r="Z41" s="13" t="s">
        <v>19</v>
      </c>
      <c r="AA41" s="15" t="s">
        <v>19</v>
      </c>
      <c r="AB41" t="s">
        <v>19</v>
      </c>
      <c r="AC41" t="s">
        <v>403</v>
      </c>
      <c r="AD41" t="s">
        <v>6</v>
      </c>
      <c r="AE41" t="s">
        <v>404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405</v>
      </c>
      <c r="B42" s="6" t="s">
        <v>406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407</v>
      </c>
      <c r="H42" s="7" t="s">
        <v>408</v>
      </c>
      <c r="I42" s="7" t="s">
        <v>77</v>
      </c>
      <c r="J42" s="7" t="s">
        <v>2</v>
      </c>
      <c r="K42" s="7" t="s">
        <v>409</v>
      </c>
      <c r="L42" s="7">
        <v>1</v>
      </c>
      <c r="M42" s="7">
        <v>2</v>
      </c>
      <c r="N42" s="7" t="s">
        <v>239</v>
      </c>
      <c r="O42" s="7" t="s">
        <v>410</v>
      </c>
      <c r="P42" s="7" t="s">
        <v>411</v>
      </c>
      <c r="Q42" s="7"/>
      <c r="R42" s="12" t="s">
        <v>412</v>
      </c>
      <c r="S42" s="13" t="s">
        <v>412</v>
      </c>
      <c r="T42" s="7" t="s">
        <v>413</v>
      </c>
      <c r="U42" s="12" t="s">
        <v>19</v>
      </c>
      <c r="V42" s="12" t="s">
        <v>19</v>
      </c>
      <c r="W42" s="13" t="s">
        <v>19</v>
      </c>
      <c r="X42" s="13" t="s">
        <v>19</v>
      </c>
      <c r="Y42" s="12" t="s">
        <v>19</v>
      </c>
      <c r="Z42" s="13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414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415</v>
      </c>
      <c r="B43" s="6" t="s">
        <v>416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417</v>
      </c>
      <c r="H43" s="7" t="s">
        <v>418</v>
      </c>
      <c r="I43" s="7" t="s">
        <v>77</v>
      </c>
      <c r="J43" s="7" t="s">
        <v>2</v>
      </c>
      <c r="K43" s="7" t="s">
        <v>419</v>
      </c>
      <c r="L43" s="7">
        <v>1</v>
      </c>
      <c r="M43" s="7">
        <v>3</v>
      </c>
      <c r="N43" s="7" t="s">
        <v>353</v>
      </c>
      <c r="O43" s="7" t="s">
        <v>420</v>
      </c>
      <c r="P43" s="7" t="s">
        <v>421</v>
      </c>
      <c r="Q43" s="7"/>
      <c r="R43" s="12" t="s">
        <v>422</v>
      </c>
      <c r="S43" s="13" t="s">
        <v>422</v>
      </c>
      <c r="T43" s="7" t="s">
        <v>423</v>
      </c>
      <c r="U43" s="12" t="s">
        <v>19</v>
      </c>
      <c r="V43" s="12" t="s">
        <v>19</v>
      </c>
      <c r="W43" s="13" t="s">
        <v>19</v>
      </c>
      <c r="X43" s="13" t="s">
        <v>19</v>
      </c>
      <c r="Y43" s="12" t="s">
        <v>19</v>
      </c>
      <c r="Z43" s="13" t="s">
        <v>19</v>
      </c>
      <c r="AA43" s="15" t="s">
        <v>19</v>
      </c>
      <c r="AB43" t="s">
        <v>19</v>
      </c>
      <c r="AC43" t="s">
        <v>19</v>
      </c>
      <c r="AD43" t="s">
        <v>6</v>
      </c>
      <c r="AE43" t="s">
        <v>424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425</v>
      </c>
      <c r="B44" s="6" t="s">
        <v>426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189</v>
      </c>
      <c r="H44" s="7" t="s">
        <v>190</v>
      </c>
      <c r="I44" s="7" t="s">
        <v>77</v>
      </c>
      <c r="J44" s="7" t="s">
        <v>2</v>
      </c>
      <c r="K44" s="7" t="s">
        <v>427</v>
      </c>
      <c r="L44" s="7">
        <v>1</v>
      </c>
      <c r="M44" s="7">
        <v>1</v>
      </c>
      <c r="N44" s="7" t="s">
        <v>92</v>
      </c>
      <c r="O44" s="7" t="s">
        <v>353</v>
      </c>
      <c r="P44" s="7" t="s">
        <v>428</v>
      </c>
      <c r="Q44" s="7"/>
      <c r="R44" s="12" t="s">
        <v>429</v>
      </c>
      <c r="S44" s="13" t="s">
        <v>19</v>
      </c>
      <c r="T44" s="7"/>
      <c r="U44" s="12" t="s">
        <v>19</v>
      </c>
      <c r="V44" s="12" t="s">
        <v>429</v>
      </c>
      <c r="W44" s="13" t="s">
        <v>430</v>
      </c>
      <c r="X44" s="13" t="s">
        <v>19</v>
      </c>
      <c r="Y44" s="12" t="s">
        <v>19</v>
      </c>
      <c r="Z44" s="13" t="s">
        <v>19</v>
      </c>
      <c r="AA44" s="15" t="s">
        <v>19</v>
      </c>
      <c r="AB44" t="s">
        <v>19</v>
      </c>
      <c r="AC44" t="s">
        <v>135</v>
      </c>
      <c r="AD44" t="s">
        <v>6</v>
      </c>
      <c r="AE44" t="s">
        <v>196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431</v>
      </c>
      <c r="B45" s="6" t="s">
        <v>432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433</v>
      </c>
      <c r="H45" s="7" t="s">
        <v>434</v>
      </c>
      <c r="I45" s="7" t="s">
        <v>77</v>
      </c>
      <c r="J45" s="7" t="s">
        <v>2</v>
      </c>
      <c r="K45" s="7" t="s">
        <v>435</v>
      </c>
      <c r="L45" s="7">
        <v>1</v>
      </c>
      <c r="M45" s="7">
        <v>4</v>
      </c>
      <c r="N45" s="7" t="s">
        <v>114</v>
      </c>
      <c r="O45" s="7" t="s">
        <v>182</v>
      </c>
      <c r="P45" s="7" t="s">
        <v>428</v>
      </c>
      <c r="Q45" s="7"/>
      <c r="R45" s="12" t="s">
        <v>436</v>
      </c>
      <c r="S45" s="13" t="s">
        <v>19</v>
      </c>
      <c r="T45" s="7"/>
      <c r="U45" s="12" t="s">
        <v>19</v>
      </c>
      <c r="V45" s="12" t="s">
        <v>436</v>
      </c>
      <c r="W45" s="13" t="s">
        <v>303</v>
      </c>
      <c r="X45" s="13" t="s">
        <v>19</v>
      </c>
      <c r="Y45" s="12" t="s">
        <v>19</v>
      </c>
      <c r="Z45" s="13" t="s">
        <v>19</v>
      </c>
      <c r="AA45" s="15" t="s">
        <v>19</v>
      </c>
      <c r="AB45" t="s">
        <v>19</v>
      </c>
      <c r="AC45" t="s">
        <v>437</v>
      </c>
      <c r="AD45" t="s">
        <v>6</v>
      </c>
      <c r="AE45" t="s">
        <v>438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439</v>
      </c>
      <c r="B46" s="6" t="s">
        <v>440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441</v>
      </c>
      <c r="H46" s="7" t="s">
        <v>442</v>
      </c>
      <c r="I46" s="7" t="s">
        <v>77</v>
      </c>
      <c r="J46" s="7" t="s">
        <v>2</v>
      </c>
      <c r="K46" s="7" t="s">
        <v>443</v>
      </c>
      <c r="L46" s="7">
        <v>2</v>
      </c>
      <c r="M46" s="7">
        <v>1</v>
      </c>
      <c r="N46" s="7" t="s">
        <v>353</v>
      </c>
      <c r="O46" s="7" t="s">
        <v>353</v>
      </c>
      <c r="P46" s="7" t="s">
        <v>428</v>
      </c>
      <c r="Q46" s="7"/>
      <c r="R46" s="12" t="s">
        <v>444</v>
      </c>
      <c r="S46" s="13" t="s">
        <v>19</v>
      </c>
      <c r="T46" s="7"/>
      <c r="U46" s="12" t="s">
        <v>19</v>
      </c>
      <c r="V46" s="12" t="s">
        <v>444</v>
      </c>
      <c r="W46" s="13" t="s">
        <v>126</v>
      </c>
      <c r="X46" s="13" t="s">
        <v>19</v>
      </c>
      <c r="Y46" s="12" t="s">
        <v>19</v>
      </c>
      <c r="Z46" s="13" t="s">
        <v>19</v>
      </c>
      <c r="AA46" s="15" t="s">
        <v>19</v>
      </c>
      <c r="AB46" t="s">
        <v>19</v>
      </c>
      <c r="AC46" t="s">
        <v>445</v>
      </c>
      <c r="AD46" t="s">
        <v>6</v>
      </c>
      <c r="AE46" t="s">
        <v>446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447</v>
      </c>
      <c r="B47" s="6" t="s">
        <v>448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449</v>
      </c>
      <c r="H47" s="7" t="s">
        <v>450</v>
      </c>
      <c r="I47" s="7" t="s">
        <v>77</v>
      </c>
      <c r="J47" s="7" t="s">
        <v>2</v>
      </c>
      <c r="K47" s="7" t="s">
        <v>451</v>
      </c>
      <c r="L47" s="7">
        <v>3</v>
      </c>
      <c r="M47" s="7">
        <v>1</v>
      </c>
      <c r="N47" s="7" t="s">
        <v>353</v>
      </c>
      <c r="O47" s="7" t="s">
        <v>353</v>
      </c>
      <c r="P47" s="7" t="s">
        <v>428</v>
      </c>
      <c r="Q47" s="7"/>
      <c r="R47" s="12" t="s">
        <v>452</v>
      </c>
      <c r="S47" s="13" t="s">
        <v>19</v>
      </c>
      <c r="T47" s="7"/>
      <c r="U47" s="12" t="s">
        <v>19</v>
      </c>
      <c r="V47" s="12" t="s">
        <v>452</v>
      </c>
      <c r="W47" s="13" t="s">
        <v>453</v>
      </c>
      <c r="X47" s="13" t="s">
        <v>19</v>
      </c>
      <c r="Y47" s="12" t="s">
        <v>19</v>
      </c>
      <c r="Z47" s="13" t="s">
        <v>19</v>
      </c>
      <c r="AA47" s="15" t="s">
        <v>19</v>
      </c>
      <c r="AB47" t="s">
        <v>19</v>
      </c>
      <c r="AC47" t="s">
        <v>445</v>
      </c>
      <c r="AD47" t="s">
        <v>6</v>
      </c>
      <c r="AE47" t="s">
        <v>454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455</v>
      </c>
      <c r="B48" s="6" t="s">
        <v>456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169</v>
      </c>
      <c r="H48" s="7" t="s">
        <v>170</v>
      </c>
      <c r="I48" s="7" t="s">
        <v>77</v>
      </c>
      <c r="J48" s="7" t="s">
        <v>2</v>
      </c>
      <c r="K48" s="7" t="s">
        <v>457</v>
      </c>
      <c r="L48" s="7">
        <v>1</v>
      </c>
      <c r="M48" s="7">
        <v>1</v>
      </c>
      <c r="N48" s="7" t="s">
        <v>114</v>
      </c>
      <c r="O48" s="7" t="s">
        <v>353</v>
      </c>
      <c r="P48" s="7" t="s">
        <v>428</v>
      </c>
      <c r="Q48" s="7"/>
      <c r="R48" s="12" t="s">
        <v>458</v>
      </c>
      <c r="S48" s="13" t="s">
        <v>19</v>
      </c>
      <c r="T48" s="7"/>
      <c r="U48" s="12" t="s">
        <v>19</v>
      </c>
      <c r="V48" s="12" t="s">
        <v>458</v>
      </c>
      <c r="W48" s="13" t="s">
        <v>459</v>
      </c>
      <c r="X48" s="13" t="s">
        <v>19</v>
      </c>
      <c r="Y48" s="12" t="s">
        <v>19</v>
      </c>
      <c r="Z48" s="13" t="s">
        <v>19</v>
      </c>
      <c r="AA48" s="15" t="s">
        <v>19</v>
      </c>
      <c r="AB48" t="s">
        <v>19</v>
      </c>
      <c r="AC48" t="s">
        <v>460</v>
      </c>
      <c r="AD48" t="s">
        <v>6</v>
      </c>
      <c r="AE48" t="s">
        <v>176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461</v>
      </c>
      <c r="B49" s="6" t="s">
        <v>462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169</v>
      </c>
      <c r="H49" s="7" t="s">
        <v>170</v>
      </c>
      <c r="I49" s="7" t="s">
        <v>77</v>
      </c>
      <c r="J49" s="7" t="s">
        <v>2</v>
      </c>
      <c r="K49" s="7" t="s">
        <v>463</v>
      </c>
      <c r="L49" s="7">
        <v>1</v>
      </c>
      <c r="M49" s="7">
        <v>1</v>
      </c>
      <c r="N49" s="7" t="s">
        <v>182</v>
      </c>
      <c r="O49" s="7" t="s">
        <v>353</v>
      </c>
      <c r="P49" s="7" t="s">
        <v>428</v>
      </c>
      <c r="Q49" s="7"/>
      <c r="R49" s="12" t="s">
        <v>464</v>
      </c>
      <c r="S49" s="13" t="s">
        <v>19</v>
      </c>
      <c r="T49" s="7"/>
      <c r="U49" s="12" t="s">
        <v>19</v>
      </c>
      <c r="V49" s="12" t="s">
        <v>464</v>
      </c>
      <c r="W49" s="13" t="s">
        <v>459</v>
      </c>
      <c r="X49" s="13" t="s">
        <v>19</v>
      </c>
      <c r="Y49" s="12" t="s">
        <v>19</v>
      </c>
      <c r="Z49" s="13" t="s">
        <v>19</v>
      </c>
      <c r="AA49" s="15" t="s">
        <v>19</v>
      </c>
      <c r="AB49" t="s">
        <v>19</v>
      </c>
      <c r="AC49" t="s">
        <v>465</v>
      </c>
      <c r="AD49" t="s">
        <v>6</v>
      </c>
      <c r="AE49" t="s">
        <v>404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466</v>
      </c>
      <c r="B50" s="6" t="s">
        <v>467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169</v>
      </c>
      <c r="H50" s="7" t="s">
        <v>170</v>
      </c>
      <c r="I50" s="7" t="s">
        <v>77</v>
      </c>
      <c r="J50" s="7" t="s">
        <v>2</v>
      </c>
      <c r="K50" s="7" t="s">
        <v>468</v>
      </c>
      <c r="L50" s="7">
        <v>1</v>
      </c>
      <c r="M50" s="7">
        <v>1</v>
      </c>
      <c r="N50" s="7" t="s">
        <v>353</v>
      </c>
      <c r="O50" s="7" t="s">
        <v>353</v>
      </c>
      <c r="P50" s="7" t="s">
        <v>428</v>
      </c>
      <c r="Q50" s="7"/>
      <c r="R50" s="12" t="s">
        <v>469</v>
      </c>
      <c r="S50" s="13" t="s">
        <v>19</v>
      </c>
      <c r="T50" s="7"/>
      <c r="U50" s="12" t="s">
        <v>19</v>
      </c>
      <c r="V50" s="12" t="s">
        <v>469</v>
      </c>
      <c r="W50" s="13" t="s">
        <v>470</v>
      </c>
      <c r="X50" s="13" t="s">
        <v>19</v>
      </c>
      <c r="Y50" s="12" t="s">
        <v>19</v>
      </c>
      <c r="Z50" s="13" t="s">
        <v>19</v>
      </c>
      <c r="AA50" s="15" t="s">
        <v>19</v>
      </c>
      <c r="AB50" t="s">
        <v>19</v>
      </c>
      <c r="AC50" t="s">
        <v>471</v>
      </c>
      <c r="AD50" t="s">
        <v>6</v>
      </c>
      <c r="AE50" t="s">
        <v>176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472</v>
      </c>
      <c r="B51" s="6" t="s">
        <v>473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474</v>
      </c>
      <c r="H51" s="7" t="s">
        <v>475</v>
      </c>
      <c r="I51" s="7" t="s">
        <v>77</v>
      </c>
      <c r="J51" s="7" t="s">
        <v>2</v>
      </c>
      <c r="K51" s="7" t="s">
        <v>476</v>
      </c>
      <c r="L51" s="7">
        <v>1</v>
      </c>
      <c r="M51" s="7">
        <v>1</v>
      </c>
      <c r="N51" s="7" t="s">
        <v>353</v>
      </c>
      <c r="O51" s="7" t="s">
        <v>353</v>
      </c>
      <c r="P51" s="7" t="s">
        <v>428</v>
      </c>
      <c r="Q51" s="7"/>
      <c r="R51" s="12" t="s">
        <v>477</v>
      </c>
      <c r="S51" s="13" t="s">
        <v>19</v>
      </c>
      <c r="T51" s="7"/>
      <c r="U51" s="12" t="s">
        <v>19</v>
      </c>
      <c r="V51" s="12" t="s">
        <v>477</v>
      </c>
      <c r="W51" s="13" t="s">
        <v>478</v>
      </c>
      <c r="X51" s="13" t="s">
        <v>19</v>
      </c>
      <c r="Y51" s="12" t="s">
        <v>19</v>
      </c>
      <c r="Z51" s="13" t="s">
        <v>19</v>
      </c>
      <c r="AA51" s="15" t="s">
        <v>19</v>
      </c>
      <c r="AB51" t="s">
        <v>19</v>
      </c>
      <c r="AC51" t="s">
        <v>479</v>
      </c>
      <c r="AD51" t="s">
        <v>6</v>
      </c>
      <c r="AE51" t="s">
        <v>480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481</v>
      </c>
      <c r="B52" s="6" t="s">
        <v>482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289</v>
      </c>
      <c r="H52" s="7" t="s">
        <v>290</v>
      </c>
      <c r="I52" s="7" t="s">
        <v>77</v>
      </c>
      <c r="J52" s="7" t="s">
        <v>2</v>
      </c>
      <c r="K52" s="7" t="s">
        <v>483</v>
      </c>
      <c r="L52" s="7">
        <v>1</v>
      </c>
      <c r="M52" s="7">
        <v>1</v>
      </c>
      <c r="N52" s="7" t="s">
        <v>353</v>
      </c>
      <c r="O52" s="7" t="s">
        <v>353</v>
      </c>
      <c r="P52" s="7" t="s">
        <v>428</v>
      </c>
      <c r="Q52" s="7"/>
      <c r="R52" s="12" t="s">
        <v>484</v>
      </c>
      <c r="S52" s="13" t="s">
        <v>19</v>
      </c>
      <c r="T52" s="7"/>
      <c r="U52" s="12" t="s">
        <v>19</v>
      </c>
      <c r="V52" s="12" t="s">
        <v>484</v>
      </c>
      <c r="W52" s="13" t="s">
        <v>485</v>
      </c>
      <c r="X52" s="13" t="s">
        <v>19</v>
      </c>
      <c r="Y52" s="12" t="s">
        <v>19</v>
      </c>
      <c r="Z52" s="13" t="s">
        <v>19</v>
      </c>
      <c r="AA52" s="15" t="s">
        <v>19</v>
      </c>
      <c r="AB52" t="s">
        <v>19</v>
      </c>
      <c r="AC52" t="s">
        <v>486</v>
      </c>
      <c r="AD52" t="s">
        <v>6</v>
      </c>
      <c r="AE52" t="s">
        <v>295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487</v>
      </c>
      <c r="B53" s="6" t="s">
        <v>488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179</v>
      </c>
      <c r="H53" s="7" t="s">
        <v>180</v>
      </c>
      <c r="I53" s="7" t="s">
        <v>77</v>
      </c>
      <c r="J53" s="7" t="s">
        <v>2</v>
      </c>
      <c r="K53" s="7" t="s">
        <v>489</v>
      </c>
      <c r="L53" s="7">
        <v>1</v>
      </c>
      <c r="M53" s="7">
        <v>2</v>
      </c>
      <c r="N53" s="7" t="s">
        <v>428</v>
      </c>
      <c r="O53" s="7" t="s">
        <v>346</v>
      </c>
      <c r="P53" s="7" t="s">
        <v>490</v>
      </c>
      <c r="Q53" s="7"/>
      <c r="R53" s="12" t="s">
        <v>491</v>
      </c>
      <c r="S53" s="13" t="s">
        <v>491</v>
      </c>
      <c r="T53" s="7" t="s">
        <v>492</v>
      </c>
      <c r="U53" s="12" t="s">
        <v>19</v>
      </c>
      <c r="V53" s="12" t="s">
        <v>19</v>
      </c>
      <c r="W53" s="13" t="s">
        <v>19</v>
      </c>
      <c r="X53" s="13" t="s">
        <v>19</v>
      </c>
      <c r="Y53" s="12" t="s">
        <v>19</v>
      </c>
      <c r="Z53" s="13" t="s">
        <v>19</v>
      </c>
      <c r="AA53" s="15" t="s">
        <v>19</v>
      </c>
      <c r="AB53" t="s">
        <v>19</v>
      </c>
      <c r="AC53" t="s">
        <v>19</v>
      </c>
      <c r="AD53" t="s">
        <v>6</v>
      </c>
      <c r="AE53" t="s">
        <v>186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493</v>
      </c>
      <c r="B54" s="6" t="s">
        <v>494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495</v>
      </c>
      <c r="H54" s="7" t="s">
        <v>496</v>
      </c>
      <c r="I54" s="7" t="s">
        <v>77</v>
      </c>
      <c r="J54" s="7" t="s">
        <v>2</v>
      </c>
      <c r="K54" s="7" t="s">
        <v>497</v>
      </c>
      <c r="L54" s="7">
        <v>1</v>
      </c>
      <c r="M54" s="7">
        <v>1</v>
      </c>
      <c r="N54" s="7" t="s">
        <v>428</v>
      </c>
      <c r="O54" s="7" t="s">
        <v>498</v>
      </c>
      <c r="P54" s="7" t="s">
        <v>499</v>
      </c>
      <c r="Q54" s="7"/>
      <c r="R54" s="12" t="s">
        <v>500</v>
      </c>
      <c r="S54" s="13" t="s">
        <v>500</v>
      </c>
      <c r="T54" s="7" t="s">
        <v>501</v>
      </c>
      <c r="U54" s="12" t="s">
        <v>19</v>
      </c>
      <c r="V54" s="12" t="s">
        <v>19</v>
      </c>
      <c r="W54" s="13" t="s">
        <v>19</v>
      </c>
      <c r="X54" s="13" t="s">
        <v>19</v>
      </c>
      <c r="Y54" s="12" t="s">
        <v>19</v>
      </c>
      <c r="Z54" s="13" t="s">
        <v>19</v>
      </c>
      <c r="AA54" s="15" t="s">
        <v>19</v>
      </c>
      <c r="AB54" t="s">
        <v>19</v>
      </c>
      <c r="AC54" t="s">
        <v>19</v>
      </c>
      <c r="AD54" t="s">
        <v>6</v>
      </c>
      <c r="AE54" t="s">
        <v>502</v>
      </c>
      <c r="AF54" t="s">
        <v>86</v>
      </c>
      <c r="AG54" t="s">
        <v>73</v>
      </c>
      <c r="AH54" t="s">
        <v>19</v>
      </c>
    </row>
    <row r="55" customHeight="1" spans="1:32">
      <c r="A55" s="11" t="s">
        <v>503</v>
      </c>
      <c r="B55" s="11"/>
      <c r="C55" s="11" t="s">
        <v>504</v>
      </c>
      <c r="D55" s="11"/>
      <c r="E55" s="11"/>
      <c r="F55" s="11"/>
      <c r="G55" s="11" t="s">
        <v>504</v>
      </c>
      <c r="H55" s="11" t="s">
        <v>504</v>
      </c>
      <c r="I55" s="11" t="s">
        <v>504</v>
      </c>
      <c r="J55" s="11" t="s">
        <v>504</v>
      </c>
      <c r="K55" s="11" t="s">
        <v>504</v>
      </c>
      <c r="L55" s="11" t="s">
        <v>504</v>
      </c>
      <c r="M55" s="11" t="s">
        <v>504</v>
      </c>
      <c r="N55" s="11" t="s">
        <v>504</v>
      </c>
      <c r="O55" s="11" t="s">
        <v>504</v>
      </c>
      <c r="P55" s="11" t="s">
        <v>504</v>
      </c>
      <c r="Q55" s="11"/>
      <c r="R55" s="14" t="s">
        <v>20</v>
      </c>
      <c r="S55" s="14" t="s">
        <v>21</v>
      </c>
      <c r="T55" s="11" t="s">
        <v>504</v>
      </c>
      <c r="U55" s="14"/>
      <c r="V55" s="14" t="s">
        <v>505</v>
      </c>
      <c r="W55" s="14" t="s">
        <v>22</v>
      </c>
      <c r="X55" s="14"/>
      <c r="Y55" s="14"/>
      <c r="Z55" s="14"/>
      <c r="AA55" s="11"/>
      <c r="AB55" s="14"/>
      <c r="AC55" s="11"/>
      <c r="AD55" s="11" t="s">
        <v>504</v>
      </c>
      <c r="AE55" s="11"/>
      <c r="AF5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506</v>
      </c>
      <c r="B1" s="4" t="s">
        <v>507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508</v>
      </c>
      <c r="H1" s="4" t="s">
        <v>509</v>
      </c>
      <c r="I1" s="4" t="s">
        <v>13</v>
      </c>
      <c r="J1" s="4" t="s">
        <v>17</v>
      </c>
      <c r="K1" s="4" t="s">
        <v>18</v>
      </c>
      <c r="L1" s="10" t="s">
        <v>510</v>
      </c>
      <c r="M1" s="4" t="s">
        <v>511</v>
      </c>
      <c r="N1" s="4" t="s">
        <v>512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workbookViewId="0">
      <selection activeCell="A61" sqref="A61:C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514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1874</v>
      </c>
      <c r="E2" t="str">
        <f>VLOOKUP(A2,HOP!A:L,12,0)</f>
        <v>1874.00</v>
      </c>
      <c r="F2" t="str">
        <f>VLOOKUP(A2,HOP!A:C,3,0)</f>
        <v>3314801</v>
      </c>
      <c r="G2">
        <f>D2-E2</f>
        <v>0</v>
      </c>
      <c r="H2" t="str">
        <f>$H$1&amp;F2</f>
        <v>，3314801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34" si="0">D3-E3</f>
        <v>#N/A</v>
      </c>
      <c r="H3" t="e">
        <f t="shared" ref="H3:H34" si="1">$H$1&amp;F3</f>
        <v>#N/A</v>
      </c>
      <c r="I3" t="e">
        <f>VLOOKUP(A3,HOP!A:U,21,0)</f>
        <v>#N/A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108</v>
      </c>
      <c r="B5" s="7" t="s">
        <v>92</v>
      </c>
      <c r="C5" s="7" t="s">
        <v>114</v>
      </c>
      <c r="D5" s="3">
        <v>1302</v>
      </c>
      <c r="E5" t="str">
        <f>VLOOKUP(A5,HOP!A:L,12,0)</f>
        <v>1302.00</v>
      </c>
      <c r="F5" t="str">
        <f>VLOOKUP(A5,HOP!A:C,3,0)</f>
        <v>3307714</v>
      </c>
      <c r="G5">
        <f t="shared" si="0"/>
        <v>0</v>
      </c>
      <c r="H5" t="str">
        <f t="shared" si="1"/>
        <v>，3307714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92</v>
      </c>
      <c r="C6" s="7" t="s">
        <v>114</v>
      </c>
      <c r="D6" s="3">
        <v>1666</v>
      </c>
      <c r="E6" t="str">
        <f>VLOOKUP(A6,HOP!A:L,12,0)</f>
        <v>1666.00</v>
      </c>
      <c r="F6" t="str">
        <f>VLOOKUP(A6,HOP!A:C,3,0)</f>
        <v>3306121</v>
      </c>
      <c r="G6">
        <f t="shared" si="0"/>
        <v>0</v>
      </c>
      <c r="H6" t="str">
        <f t="shared" si="1"/>
        <v>，3306121</v>
      </c>
      <c r="I6" t="str">
        <f>VLOOKUP(A6,HOP!A:U,21,0)</f>
        <v>直采</v>
      </c>
    </row>
    <row r="7" ht="14.25" hidden="1" customHeight="1" spans="1:9">
      <c r="A7" s="6" t="s">
        <v>129</v>
      </c>
      <c r="B7" s="7" t="s">
        <v>80</v>
      </c>
      <c r="C7" s="7" t="s">
        <v>114</v>
      </c>
      <c r="D7" s="3">
        <v>5157</v>
      </c>
      <c r="E7" t="str">
        <f>VLOOKUP(A7,HOP!A:L,12,0)</f>
        <v>5157.00</v>
      </c>
      <c r="F7" t="str">
        <f>VLOOKUP(A7,HOP!A:C,3,0)</f>
        <v>3323152</v>
      </c>
      <c r="G7">
        <f t="shared" si="0"/>
        <v>0</v>
      </c>
      <c r="H7" t="str">
        <f t="shared" si="1"/>
        <v>，3323152</v>
      </c>
      <c r="I7" t="str">
        <f>VLOOKUP(A7,HOP!A:U,21,0)</f>
        <v>直采</v>
      </c>
    </row>
    <row r="8" ht="14.25" hidden="1" customHeight="1" spans="1:9">
      <c r="A8" s="6" t="s">
        <v>139</v>
      </c>
      <c r="B8" s="7" t="s">
        <v>81</v>
      </c>
      <c r="C8" s="7" t="s">
        <v>114</v>
      </c>
      <c r="D8" s="3">
        <v>788</v>
      </c>
      <c r="E8" t="str">
        <f>VLOOKUP(A8,HOP!A:L,12,0)</f>
        <v>788.00</v>
      </c>
      <c r="F8" t="str">
        <f>VLOOKUP(A8,HOP!A:C,3,0)</f>
        <v>3339781</v>
      </c>
      <c r="G8">
        <f t="shared" si="0"/>
        <v>0</v>
      </c>
      <c r="H8" t="str">
        <f t="shared" si="1"/>
        <v>，3339781</v>
      </c>
      <c r="I8" t="str">
        <f>VLOOKUP(A8,HOP!A:U,21,0)</f>
        <v>直采</v>
      </c>
    </row>
    <row r="9" ht="14.25" hidden="1" customHeight="1" spans="1:9">
      <c r="A9" s="6" t="s">
        <v>148</v>
      </c>
      <c r="B9" s="7" t="s">
        <v>81</v>
      </c>
      <c r="C9" s="7" t="s">
        <v>114</v>
      </c>
      <c r="D9" s="3">
        <v>1785</v>
      </c>
      <c r="E9" t="str">
        <f>VLOOKUP(A9,HOP!A:L,12,0)</f>
        <v>1785.00</v>
      </c>
      <c r="F9" t="str">
        <f>VLOOKUP(A9,HOP!A:C,3,0)</f>
        <v>3341635</v>
      </c>
      <c r="G9">
        <f t="shared" si="0"/>
        <v>0</v>
      </c>
      <c r="H9" t="str">
        <f t="shared" si="1"/>
        <v>，3341635</v>
      </c>
      <c r="I9" t="str">
        <f>VLOOKUP(A9,HOP!A:U,21,0)</f>
        <v>直连</v>
      </c>
    </row>
    <row r="10" ht="14.25" hidden="1" customHeight="1" spans="1:9">
      <c r="A10" s="6" t="s">
        <v>157</v>
      </c>
      <c r="B10" s="7" t="s">
        <v>81</v>
      </c>
      <c r="C10" s="7" t="s">
        <v>114</v>
      </c>
      <c r="D10" s="3">
        <v>291</v>
      </c>
      <c r="E10" t="str">
        <f>VLOOKUP(A10,HOP!A:L,12,0)</f>
        <v>291.00</v>
      </c>
      <c r="F10" t="str">
        <f>VLOOKUP(A10,HOP!A:C,3,0)</f>
        <v>3141953</v>
      </c>
      <c r="G10">
        <f t="shared" si="0"/>
        <v>0</v>
      </c>
      <c r="H10" t="str">
        <f t="shared" si="1"/>
        <v>，3141953</v>
      </c>
      <c r="I10" t="str">
        <f>VLOOKUP(A10,HOP!A:U,21,0)</f>
        <v>直连</v>
      </c>
    </row>
    <row r="11" ht="14.25" hidden="1" customHeight="1" spans="1:9">
      <c r="A11" s="6" t="s">
        <v>167</v>
      </c>
      <c r="B11" s="7" t="s">
        <v>172</v>
      </c>
      <c r="C11" s="7" t="s">
        <v>173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177</v>
      </c>
      <c r="B12" s="7" t="s">
        <v>81</v>
      </c>
      <c r="C12" s="7" t="s">
        <v>182</v>
      </c>
      <c r="D12" s="3">
        <v>1924</v>
      </c>
      <c r="E12" t="str">
        <f>VLOOKUP(A12,HOP!A:L,12,0)</f>
        <v>1924.00</v>
      </c>
      <c r="F12" t="str">
        <f>VLOOKUP(A12,HOP!A:C,3,0)</f>
        <v>3314566</v>
      </c>
      <c r="G12">
        <f t="shared" si="0"/>
        <v>0</v>
      </c>
      <c r="H12" t="str">
        <f t="shared" si="1"/>
        <v>，3314566</v>
      </c>
      <c r="I12" t="str">
        <f>VLOOKUP(A12,HOP!A:U,21,0)</f>
        <v>直采</v>
      </c>
    </row>
    <row r="13" ht="14.25" hidden="1" customHeight="1" spans="1:9">
      <c r="A13" s="43" t="s">
        <v>187</v>
      </c>
      <c r="B13" s="7" t="s">
        <v>114</v>
      </c>
      <c r="C13" s="7" t="s">
        <v>182</v>
      </c>
      <c r="D13" s="3">
        <v>3824</v>
      </c>
      <c r="E13">
        <v>3824</v>
      </c>
      <c r="F13" t="str">
        <f>VLOOKUP(A13,HOP!A:C,3,0)</f>
        <v>3288651</v>
      </c>
      <c r="G13">
        <f t="shared" si="0"/>
        <v>0</v>
      </c>
      <c r="H13" t="str">
        <f t="shared" si="1"/>
        <v>，3288651</v>
      </c>
      <c r="I13" t="str">
        <f>VLOOKUP(A13,HOP!A:U,21,0)</f>
        <v>直采</v>
      </c>
    </row>
    <row r="14" ht="14.25" hidden="1" customHeight="1" spans="1:9">
      <c r="A14" s="6" t="s">
        <v>197</v>
      </c>
      <c r="B14" s="7" t="s">
        <v>92</v>
      </c>
      <c r="C14" s="7" t="s">
        <v>182</v>
      </c>
      <c r="D14" s="3">
        <v>1449</v>
      </c>
      <c r="E14" t="str">
        <f>VLOOKUP(A14,HOP!A:L,12,0)</f>
        <v>1449.00</v>
      </c>
      <c r="F14" t="str">
        <f>VLOOKUP(A14,HOP!A:C,3,0)</f>
        <v>3316436</v>
      </c>
      <c r="G14">
        <f t="shared" si="0"/>
        <v>0</v>
      </c>
      <c r="H14" t="str">
        <f t="shared" si="1"/>
        <v>，3316436</v>
      </c>
      <c r="I14" t="str">
        <f>VLOOKUP(A14,HOP!A:U,21,0)</f>
        <v>直采</v>
      </c>
    </row>
    <row r="15" ht="14.25" hidden="1" customHeight="1" spans="1:9">
      <c r="A15" s="6" t="s">
        <v>205</v>
      </c>
      <c r="B15" s="7" t="s">
        <v>114</v>
      </c>
      <c r="C15" s="7" t="s">
        <v>182</v>
      </c>
      <c r="D15" s="3">
        <v>1014</v>
      </c>
      <c r="E15" t="str">
        <f>VLOOKUP(A15,HOP!A:L,12,0)</f>
        <v>1014.00</v>
      </c>
      <c r="F15" t="str">
        <f>VLOOKUP(A15,HOP!A:C,3,0)</f>
        <v>3339819</v>
      </c>
      <c r="G15">
        <f t="shared" si="0"/>
        <v>0</v>
      </c>
      <c r="H15" t="str">
        <f t="shared" si="1"/>
        <v>，3339819</v>
      </c>
      <c r="I15" t="str">
        <f>VLOOKUP(A15,HOP!A:U,21,0)</f>
        <v>直采</v>
      </c>
    </row>
    <row r="16" ht="14.25" hidden="1" customHeight="1" spans="1:9">
      <c r="A16" s="6" t="s">
        <v>211</v>
      </c>
      <c r="B16" s="7" t="s">
        <v>92</v>
      </c>
      <c r="C16" s="7" t="s">
        <v>182</v>
      </c>
      <c r="D16" s="3">
        <v>1449</v>
      </c>
      <c r="E16" t="str">
        <f>VLOOKUP(A16,HOP!A:L,12,0)</f>
        <v>1449.00</v>
      </c>
      <c r="F16" t="str">
        <f>VLOOKUP(A16,HOP!A:C,3,0)</f>
        <v>3336966</v>
      </c>
      <c r="G16">
        <f t="shared" si="0"/>
        <v>0</v>
      </c>
      <c r="H16" t="str">
        <f t="shared" si="1"/>
        <v>，3336966</v>
      </c>
      <c r="I16" t="str">
        <f>VLOOKUP(A16,HOP!A:U,21,0)</f>
        <v>直采</v>
      </c>
    </row>
    <row r="17" ht="14.25" hidden="1" customHeight="1" spans="1:9">
      <c r="A17" s="6" t="s">
        <v>214</v>
      </c>
      <c r="B17" s="7" t="s">
        <v>81</v>
      </c>
      <c r="C17" s="7" t="s">
        <v>182</v>
      </c>
      <c r="D17" s="3">
        <v>2688</v>
      </c>
      <c r="E17" t="str">
        <f>VLOOKUP(A17,HOP!A:L,12,0)</f>
        <v>2688.00</v>
      </c>
      <c r="F17" t="str">
        <f>VLOOKUP(A17,HOP!A:C,3,0)</f>
        <v>3338215</v>
      </c>
      <c r="G17">
        <f t="shared" si="0"/>
        <v>0</v>
      </c>
      <c r="H17" t="str">
        <f t="shared" si="1"/>
        <v>，3338215</v>
      </c>
      <c r="I17" t="str">
        <f>VLOOKUP(A17,HOP!A:U,21,0)</f>
        <v>直采</v>
      </c>
    </row>
    <row r="18" ht="14.25" hidden="1" customHeight="1" spans="1:9">
      <c r="A18" s="6" t="s">
        <v>223</v>
      </c>
      <c r="B18" s="7" t="s">
        <v>92</v>
      </c>
      <c r="C18" s="7" t="s">
        <v>182</v>
      </c>
      <c r="D18" s="3">
        <v>1467</v>
      </c>
      <c r="E18" t="str">
        <f>VLOOKUP(A18,HOP!A:L,12,0)</f>
        <v>1467.00</v>
      </c>
      <c r="F18" t="str">
        <f>VLOOKUP(A18,HOP!A:C,3,0)</f>
        <v>3319416</v>
      </c>
      <c r="G18">
        <f t="shared" si="0"/>
        <v>0</v>
      </c>
      <c r="H18" t="str">
        <f t="shared" si="1"/>
        <v>，3319416</v>
      </c>
      <c r="I18" t="str">
        <f>VLOOKUP(A18,HOP!A:U,21,0)</f>
        <v>直连</v>
      </c>
    </row>
    <row r="19" ht="14.25" hidden="1" customHeight="1" spans="1:9">
      <c r="A19" s="6" t="s">
        <v>230</v>
      </c>
      <c r="B19" s="7" t="s">
        <v>172</v>
      </c>
      <c r="C19" s="7" t="s">
        <v>173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234</v>
      </c>
      <c r="B20" s="7" t="s">
        <v>114</v>
      </c>
      <c r="C20" s="7" t="s">
        <v>239</v>
      </c>
      <c r="D20" s="3">
        <v>512</v>
      </c>
      <c r="E20" t="str">
        <f>VLOOKUP(A20,HOP!A:L,12,0)</f>
        <v>512.00</v>
      </c>
      <c r="F20" t="str">
        <f>VLOOKUP(A20,HOP!A:C,3,0)</f>
        <v>3343950</v>
      </c>
      <c r="G20">
        <f t="shared" si="0"/>
        <v>0</v>
      </c>
      <c r="H20" t="str">
        <f t="shared" si="1"/>
        <v>，3343950</v>
      </c>
      <c r="I20" t="str">
        <f>VLOOKUP(A20,HOP!A:U,21,0)</f>
        <v>直连</v>
      </c>
    </row>
    <row r="21" ht="14.25" hidden="1" customHeight="1" spans="1:9">
      <c r="A21" s="6" t="s">
        <v>244</v>
      </c>
      <c r="B21" s="7" t="s">
        <v>92</v>
      </c>
      <c r="C21" s="7" t="s">
        <v>239</v>
      </c>
      <c r="D21" s="3">
        <v>1776</v>
      </c>
      <c r="E21" t="str">
        <f>VLOOKUP(A21,HOP!A:L,12,0)</f>
        <v>1776.00</v>
      </c>
      <c r="F21" t="str">
        <f>VLOOKUP(A21,HOP!A:C,3,0)</f>
        <v>3189631</v>
      </c>
      <c r="G21">
        <f t="shared" si="0"/>
        <v>0</v>
      </c>
      <c r="H21" t="str">
        <f t="shared" si="1"/>
        <v>，3189631</v>
      </c>
      <c r="I21" t="str">
        <f>VLOOKUP(A21,HOP!A:U,21,0)</f>
        <v>直连</v>
      </c>
    </row>
    <row r="22" ht="14.25" hidden="1" customHeight="1" spans="1:9">
      <c r="A22" s="6" t="s">
        <v>254</v>
      </c>
      <c r="B22" s="7" t="s">
        <v>182</v>
      </c>
      <c r="C22" s="7" t="s">
        <v>239</v>
      </c>
      <c r="D22" s="3">
        <v>2888</v>
      </c>
      <c r="E22" t="str">
        <f>VLOOKUP(A22,HOP!A:L,12,0)</f>
        <v>2888.00</v>
      </c>
      <c r="F22" t="str">
        <f>VLOOKUP(A22,HOP!A:C,3,0)</f>
        <v>3304134</v>
      </c>
      <c r="G22">
        <f t="shared" si="0"/>
        <v>0</v>
      </c>
      <c r="H22" t="str">
        <f t="shared" si="1"/>
        <v>，3304134</v>
      </c>
      <c r="I22" t="str">
        <f>VLOOKUP(A22,HOP!A:U,21,0)</f>
        <v>直连</v>
      </c>
    </row>
    <row r="23" ht="14.25" hidden="1" customHeight="1" spans="1:9">
      <c r="A23" s="6" t="s">
        <v>263</v>
      </c>
      <c r="B23" s="7" t="s">
        <v>114</v>
      </c>
      <c r="C23" s="7" t="s">
        <v>239</v>
      </c>
      <c r="D23" s="3">
        <v>3054</v>
      </c>
      <c r="E23" t="str">
        <f>VLOOKUP(A23,HOP!A:L,12,0)</f>
        <v>3054.00</v>
      </c>
      <c r="F23" t="str">
        <f>VLOOKUP(A23,HOP!A:C,3,0)</f>
        <v>3307142</v>
      </c>
      <c r="G23">
        <f t="shared" si="0"/>
        <v>0</v>
      </c>
      <c r="H23" t="str">
        <f t="shared" si="1"/>
        <v>，3307142</v>
      </c>
      <c r="I23" t="str">
        <f>VLOOKUP(A23,HOP!A:U,21,0)</f>
        <v>直采</v>
      </c>
    </row>
    <row r="24" ht="14.25" hidden="1" customHeight="1" spans="1:9">
      <c r="A24" s="6" t="s">
        <v>272</v>
      </c>
      <c r="B24" s="7" t="s">
        <v>114</v>
      </c>
      <c r="C24" s="7" t="s">
        <v>239</v>
      </c>
      <c r="D24" s="3">
        <v>1106</v>
      </c>
      <c r="E24" t="str">
        <f>VLOOKUP(A24,HOP!A:L,12,0)</f>
        <v>1106.00</v>
      </c>
      <c r="F24" t="str">
        <f>VLOOKUP(A24,HOP!A:C,3,0)</f>
        <v>3341883</v>
      </c>
      <c r="G24">
        <f t="shared" si="0"/>
        <v>0</v>
      </c>
      <c r="H24" t="str">
        <f t="shared" si="1"/>
        <v>，3341883</v>
      </c>
      <c r="I24" t="str">
        <f>VLOOKUP(A24,HOP!A:U,21,0)</f>
        <v>直连</v>
      </c>
    </row>
    <row r="25" ht="14.25" hidden="1" customHeight="1" spans="1:9">
      <c r="A25" s="6" t="s">
        <v>277</v>
      </c>
      <c r="B25" s="7" t="s">
        <v>103</v>
      </c>
      <c r="C25" s="7" t="s">
        <v>104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281</v>
      </c>
      <c r="B26" s="7" t="s">
        <v>93</v>
      </c>
      <c r="C26" s="7" t="s">
        <v>284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287</v>
      </c>
      <c r="B27" s="7" t="s">
        <v>239</v>
      </c>
      <c r="C27" s="7" t="s">
        <v>292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296</v>
      </c>
      <c r="B28" s="7" t="s">
        <v>182</v>
      </c>
      <c r="C28" s="7" t="s">
        <v>292</v>
      </c>
      <c r="D28" s="3">
        <v>1178</v>
      </c>
      <c r="E28" t="str">
        <f>VLOOKUP(A28,HOP!A:L,12,0)</f>
        <v>1178.00</v>
      </c>
      <c r="F28" t="str">
        <f>VLOOKUP(A28,HOP!A:C,3,0)</f>
        <v>3121364</v>
      </c>
      <c r="G28">
        <f t="shared" si="0"/>
        <v>0</v>
      </c>
      <c r="H28" t="str">
        <f t="shared" si="1"/>
        <v>，3121364</v>
      </c>
      <c r="I28" t="str">
        <f>VLOOKUP(A28,HOP!A:U,21,0)</f>
        <v>直采</v>
      </c>
    </row>
    <row r="29" ht="14.25" hidden="1" customHeight="1" spans="1:9">
      <c r="A29" s="6" t="s">
        <v>305</v>
      </c>
      <c r="B29" s="7" t="s">
        <v>239</v>
      </c>
      <c r="C29" s="7" t="s">
        <v>292</v>
      </c>
      <c r="D29" s="3">
        <v>1369</v>
      </c>
      <c r="E29" t="str">
        <f>VLOOKUP(A29,HOP!A:L,12,0)</f>
        <v>1369.00</v>
      </c>
      <c r="F29" t="str">
        <f>VLOOKUP(A29,HOP!A:C,3,0)</f>
        <v>3285554</v>
      </c>
      <c r="G29">
        <f t="shared" si="0"/>
        <v>0</v>
      </c>
      <c r="H29" t="str">
        <f t="shared" si="1"/>
        <v>，3285554</v>
      </c>
      <c r="I29" t="str">
        <f>VLOOKUP(A29,HOP!A:U,21,0)</f>
        <v>直采</v>
      </c>
    </row>
    <row r="30" ht="14.25" hidden="1" customHeight="1" spans="1:9">
      <c r="A30" s="6" t="s">
        <v>314</v>
      </c>
      <c r="B30" s="7" t="s">
        <v>81</v>
      </c>
      <c r="C30" s="7" t="s">
        <v>292</v>
      </c>
      <c r="D30" s="3">
        <v>1932</v>
      </c>
      <c r="E30" t="str">
        <f>VLOOKUP(A30,HOP!A:L,12,0)</f>
        <v>1932.00</v>
      </c>
      <c r="F30" t="str">
        <f>VLOOKUP(A30,HOP!A:C,3,0)</f>
        <v>3332455</v>
      </c>
      <c r="G30">
        <f t="shared" si="0"/>
        <v>0</v>
      </c>
      <c r="H30" t="str">
        <f t="shared" si="1"/>
        <v>，3332455</v>
      </c>
      <c r="I30" t="str">
        <f>VLOOKUP(A30,HOP!A:U,21,0)</f>
        <v>直采</v>
      </c>
    </row>
    <row r="31" ht="14.25" hidden="1" customHeight="1" spans="1:9">
      <c r="A31" s="6" t="s">
        <v>320</v>
      </c>
      <c r="B31" s="7" t="s">
        <v>239</v>
      </c>
      <c r="C31" s="7" t="s">
        <v>292</v>
      </c>
      <c r="D31" s="3">
        <v>622</v>
      </c>
      <c r="E31" t="str">
        <f>VLOOKUP(A31,HOP!A:L,12,0)</f>
        <v>622.00</v>
      </c>
      <c r="F31" t="str">
        <f>VLOOKUP(A31,HOP!A:C,3,0)</f>
        <v>3341548</v>
      </c>
      <c r="G31">
        <f t="shared" si="0"/>
        <v>0</v>
      </c>
      <c r="H31" t="str">
        <f t="shared" si="1"/>
        <v>，3341548</v>
      </c>
      <c r="I31" t="str">
        <f>VLOOKUP(A31,HOP!A:U,21,0)</f>
        <v>直连</v>
      </c>
    </row>
    <row r="32" ht="14.25" hidden="1" customHeight="1" spans="1:9">
      <c r="A32" s="6" t="s">
        <v>326</v>
      </c>
      <c r="B32" s="7" t="s">
        <v>331</v>
      </c>
      <c r="C32" s="7" t="s">
        <v>332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customHeight="1" spans="1:9">
      <c r="A33" s="6" t="s">
        <v>336</v>
      </c>
      <c r="B33" s="7" t="s">
        <v>114</v>
      </c>
      <c r="C33" s="7" t="s">
        <v>292</v>
      </c>
      <c r="D33" s="3">
        <v>1724</v>
      </c>
      <c r="E33" t="str">
        <f>VLOOKUP(A33,HOP!A:L,12,0)</f>
        <v>1724.01</v>
      </c>
      <c r="F33" t="str">
        <f>VLOOKUP(A33,HOP!A:C,3,0)</f>
        <v>3343147</v>
      </c>
      <c r="G33">
        <f t="shared" si="0"/>
        <v>-0.00999999999999091</v>
      </c>
      <c r="H33" t="str">
        <f t="shared" si="1"/>
        <v>，3343147</v>
      </c>
      <c r="I33" t="str">
        <f>VLOOKUP(A33,HOP!A:U,21,0)</f>
        <v>直连</v>
      </c>
    </row>
    <row r="34" ht="14.25" hidden="1" customHeight="1" spans="1:9">
      <c r="A34" s="6" t="s">
        <v>342</v>
      </c>
      <c r="B34" s="7" t="s">
        <v>345</v>
      </c>
      <c r="C34" s="7" t="s">
        <v>346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350</v>
      </c>
      <c r="B35" s="7" t="s">
        <v>292</v>
      </c>
      <c r="C35" s="7" t="s">
        <v>353</v>
      </c>
      <c r="D35" s="3">
        <v>418</v>
      </c>
      <c r="E35" t="str">
        <f>VLOOKUP(A35,HOP!A:L,12,0)</f>
        <v>418.00</v>
      </c>
      <c r="F35" t="str">
        <f>VLOOKUP(A35,HOP!A:C,3,0)</f>
        <v>3346063</v>
      </c>
      <c r="G35">
        <f t="shared" ref="G35:G54" si="2">D35-E35</f>
        <v>0</v>
      </c>
      <c r="H35" t="str">
        <f t="shared" ref="H35:H54" si="3">$H$1&amp;F35</f>
        <v>，3346063</v>
      </c>
      <c r="I35" t="str">
        <f>VLOOKUP(A35,HOP!A:U,21,0)</f>
        <v>直采</v>
      </c>
    </row>
    <row r="36" ht="14.25" hidden="1" customHeight="1" spans="1:9">
      <c r="A36" s="6" t="s">
        <v>358</v>
      </c>
      <c r="B36" s="7" t="s">
        <v>292</v>
      </c>
      <c r="C36" s="7" t="s">
        <v>353</v>
      </c>
      <c r="D36" s="3">
        <v>251</v>
      </c>
      <c r="E36" t="str">
        <f>VLOOKUP(A36,HOP!A:L,12,0)</f>
        <v>251.00</v>
      </c>
      <c r="F36" t="str">
        <f>VLOOKUP(A36,HOP!A:C,3,0)</f>
        <v>3320212</v>
      </c>
      <c r="G36">
        <f t="shared" si="2"/>
        <v>0</v>
      </c>
      <c r="H36" t="str">
        <f t="shared" si="3"/>
        <v>，3320212</v>
      </c>
      <c r="I36" t="str">
        <f>VLOOKUP(A36,HOP!A:U,21,0)</f>
        <v>直采</v>
      </c>
    </row>
    <row r="37" ht="14.25" hidden="1" customHeight="1" spans="1:9">
      <c r="A37" s="6" t="s">
        <v>367</v>
      </c>
      <c r="B37" s="7" t="s">
        <v>182</v>
      </c>
      <c r="C37" s="7" t="s">
        <v>353</v>
      </c>
      <c r="D37" s="3">
        <v>2886</v>
      </c>
      <c r="E37" t="str">
        <f>VLOOKUP(A37,HOP!A:L,12,0)</f>
        <v>2886.00</v>
      </c>
      <c r="F37" t="str">
        <f>VLOOKUP(A37,HOP!A:C,3,0)</f>
        <v>3342112</v>
      </c>
      <c r="G37">
        <f t="shared" si="2"/>
        <v>0</v>
      </c>
      <c r="H37" t="str">
        <f t="shared" si="3"/>
        <v>，3342112</v>
      </c>
      <c r="I37" t="str">
        <f>VLOOKUP(A37,HOP!A:U,21,0)</f>
        <v>直采</v>
      </c>
    </row>
    <row r="38" ht="14.25" hidden="1" customHeight="1" spans="1:9">
      <c r="A38" s="6" t="s">
        <v>373</v>
      </c>
      <c r="B38" s="7" t="s">
        <v>239</v>
      </c>
      <c r="C38" s="7" t="s">
        <v>353</v>
      </c>
      <c r="D38" s="3">
        <v>1012</v>
      </c>
      <c r="E38" t="str">
        <f>VLOOKUP(A38,HOP!A:L,12,0)</f>
        <v>1012.00</v>
      </c>
      <c r="F38" t="str">
        <f>VLOOKUP(A38,HOP!A:C,3,0)</f>
        <v>3348526</v>
      </c>
      <c r="G38">
        <f t="shared" si="2"/>
        <v>0</v>
      </c>
      <c r="H38" t="str">
        <f t="shared" si="3"/>
        <v>，3348526</v>
      </c>
      <c r="I38" t="str">
        <f>VLOOKUP(A38,HOP!A:U,21,0)</f>
        <v>直采</v>
      </c>
    </row>
    <row r="39" ht="14.25" hidden="1" customHeight="1" spans="1:9">
      <c r="A39" s="6" t="s">
        <v>381</v>
      </c>
      <c r="B39" s="7" t="s">
        <v>384</v>
      </c>
      <c r="C39" s="7" t="s">
        <v>385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389</v>
      </c>
      <c r="B40" s="7" t="s">
        <v>292</v>
      </c>
      <c r="C40" s="7" t="s">
        <v>353</v>
      </c>
      <c r="D40" s="3">
        <v>1212</v>
      </c>
      <c r="E40" t="str">
        <f>VLOOKUP(A40,HOP!A:L,12,0)</f>
        <v>1212.00</v>
      </c>
      <c r="F40" t="str">
        <f>VLOOKUP(A40,HOP!A:C,3,0)</f>
        <v>3332117</v>
      </c>
      <c r="G40">
        <f t="shared" si="2"/>
        <v>0</v>
      </c>
      <c r="H40" t="str">
        <f t="shared" si="3"/>
        <v>，3332117</v>
      </c>
      <c r="I40" t="str">
        <f>VLOOKUP(A40,HOP!A:U,21,0)</f>
        <v>直连</v>
      </c>
    </row>
    <row r="41" ht="14.25" hidden="1" customHeight="1" spans="1:9">
      <c r="A41" s="6" t="s">
        <v>398</v>
      </c>
      <c r="B41" s="7" t="s">
        <v>292</v>
      </c>
      <c r="C41" s="7" t="s">
        <v>353</v>
      </c>
      <c r="D41" s="3">
        <v>781</v>
      </c>
      <c r="E41" t="str">
        <f>VLOOKUP(A41,HOP!A:L,12,0)</f>
        <v>781.00</v>
      </c>
      <c r="F41" t="str">
        <f>VLOOKUP(A41,HOP!A:C,3,0)</f>
        <v>3352138</v>
      </c>
      <c r="G41">
        <f t="shared" si="2"/>
        <v>0</v>
      </c>
      <c r="H41" t="str">
        <f t="shared" si="3"/>
        <v>，3352138</v>
      </c>
      <c r="I41" t="str">
        <f>VLOOKUP(A41,HOP!A:U,21,0)</f>
        <v>直连</v>
      </c>
    </row>
    <row r="42" ht="14.25" hidden="1" customHeight="1" spans="1:9">
      <c r="A42" s="6" t="s">
        <v>405</v>
      </c>
      <c r="B42" s="7" t="s">
        <v>410</v>
      </c>
      <c r="C42" s="7" t="s">
        <v>411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415</v>
      </c>
      <c r="B43" s="7" t="s">
        <v>420</v>
      </c>
      <c r="C43" s="7" t="s">
        <v>421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425</v>
      </c>
      <c r="B44" s="7" t="s">
        <v>353</v>
      </c>
      <c r="C44" s="7" t="s">
        <v>428</v>
      </c>
      <c r="D44" s="3">
        <v>5571</v>
      </c>
      <c r="E44" t="str">
        <f>VLOOKUP(A44,HOP!A:L,12,0)</f>
        <v>5571.00</v>
      </c>
      <c r="F44" t="str">
        <f>VLOOKUP(A44,HOP!A:C,3,0)</f>
        <v>3335686</v>
      </c>
      <c r="G44">
        <f t="shared" si="2"/>
        <v>0</v>
      </c>
      <c r="H44" t="str">
        <f t="shared" si="3"/>
        <v>，3335686</v>
      </c>
      <c r="I44" t="str">
        <f>VLOOKUP(A44,HOP!A:U,21,0)</f>
        <v>直采</v>
      </c>
    </row>
    <row r="45" ht="14.25" hidden="1" customHeight="1" spans="1:9">
      <c r="A45" s="6" t="s">
        <v>431</v>
      </c>
      <c r="B45" s="7" t="s">
        <v>182</v>
      </c>
      <c r="C45" s="7" t="s">
        <v>428</v>
      </c>
      <c r="D45" s="3">
        <v>732</v>
      </c>
      <c r="E45" t="str">
        <f>VLOOKUP(A45,HOP!A:L,12,0)</f>
        <v>732.00</v>
      </c>
      <c r="F45" t="str">
        <f>VLOOKUP(A45,HOP!A:C,3,0)</f>
        <v>3347633</v>
      </c>
      <c r="G45">
        <f t="shared" si="2"/>
        <v>0</v>
      </c>
      <c r="H45" t="str">
        <f t="shared" si="3"/>
        <v>，3347633</v>
      </c>
      <c r="I45" t="str">
        <f>VLOOKUP(A45,HOP!A:U,21,0)</f>
        <v>直采</v>
      </c>
    </row>
    <row r="46" ht="14.25" hidden="1" customHeight="1" spans="1:9">
      <c r="A46" s="6" t="s">
        <v>439</v>
      </c>
      <c r="B46" s="7" t="s">
        <v>353</v>
      </c>
      <c r="C46" s="7" t="s">
        <v>428</v>
      </c>
      <c r="D46" s="3">
        <v>828</v>
      </c>
      <c r="E46" t="str">
        <f>VLOOKUP(A46,HOP!A:L,12,0)</f>
        <v>828.00</v>
      </c>
      <c r="F46" t="str">
        <f>VLOOKUP(A46,HOP!A:C,3,0)</f>
        <v>3364476</v>
      </c>
      <c r="G46">
        <f t="shared" si="2"/>
        <v>0</v>
      </c>
      <c r="H46" t="str">
        <f t="shared" si="3"/>
        <v>，3364476</v>
      </c>
      <c r="I46" t="str">
        <f>VLOOKUP(A46,HOP!A:U,21,0)</f>
        <v>直采</v>
      </c>
    </row>
    <row r="47" ht="14.25" hidden="1" customHeight="1" spans="1:9">
      <c r="A47" s="6" t="s">
        <v>447</v>
      </c>
      <c r="B47" s="7" t="s">
        <v>353</v>
      </c>
      <c r="C47" s="7" t="s">
        <v>428</v>
      </c>
      <c r="D47" s="3">
        <v>828</v>
      </c>
      <c r="E47" t="str">
        <f>VLOOKUP(A47,HOP!A:L,12,0)</f>
        <v>828.00</v>
      </c>
      <c r="F47" t="str">
        <f>VLOOKUP(A47,HOP!A:C,3,0)</f>
        <v>3365780</v>
      </c>
      <c r="G47">
        <f t="shared" si="2"/>
        <v>0</v>
      </c>
      <c r="H47" t="str">
        <f t="shared" si="3"/>
        <v>，3365780</v>
      </c>
      <c r="I47" t="str">
        <f>VLOOKUP(A47,HOP!A:U,21,0)</f>
        <v>直连</v>
      </c>
    </row>
    <row r="48" ht="14.25" hidden="1" customHeight="1" spans="1:9">
      <c r="A48" s="6" t="s">
        <v>455</v>
      </c>
      <c r="B48" s="7" t="s">
        <v>353</v>
      </c>
      <c r="C48" s="7" t="s">
        <v>428</v>
      </c>
      <c r="D48" s="3">
        <v>831</v>
      </c>
      <c r="E48" t="str">
        <f>VLOOKUP(A48,HOP!A:L,12,0)</f>
        <v>831.00</v>
      </c>
      <c r="F48" t="str">
        <f>VLOOKUP(A48,HOP!A:C,3,0)</f>
        <v>3344518</v>
      </c>
      <c r="G48">
        <f t="shared" si="2"/>
        <v>0</v>
      </c>
      <c r="H48" t="str">
        <f t="shared" si="3"/>
        <v>，3344518</v>
      </c>
      <c r="I48" t="str">
        <f>VLOOKUP(A48,HOP!A:U,21,0)</f>
        <v>直连</v>
      </c>
    </row>
    <row r="49" ht="14.25" hidden="1" customHeight="1" spans="1:9">
      <c r="A49" s="6" t="s">
        <v>461</v>
      </c>
      <c r="B49" s="7" t="s">
        <v>353</v>
      </c>
      <c r="C49" s="7" t="s">
        <v>428</v>
      </c>
      <c r="D49" s="3">
        <v>867</v>
      </c>
      <c r="E49" t="str">
        <f>VLOOKUP(A49,HOP!A:L,12,0)</f>
        <v>867.00</v>
      </c>
      <c r="F49" t="str">
        <f>VLOOKUP(A49,HOP!A:C,3,0)</f>
        <v>3352129</v>
      </c>
      <c r="G49">
        <f t="shared" si="2"/>
        <v>0</v>
      </c>
      <c r="H49" t="str">
        <f t="shared" si="3"/>
        <v>，3352129</v>
      </c>
      <c r="I49" t="str">
        <f>VLOOKUP(A49,HOP!A:U,21,0)</f>
        <v>直连</v>
      </c>
    </row>
    <row r="50" ht="14.25" hidden="1" customHeight="1" spans="1:9">
      <c r="A50" s="6" t="s">
        <v>466</v>
      </c>
      <c r="B50" s="7" t="s">
        <v>353</v>
      </c>
      <c r="C50" s="7" t="s">
        <v>428</v>
      </c>
      <c r="D50" s="3">
        <v>1255</v>
      </c>
      <c r="E50" t="str">
        <f>VLOOKUP(A50,HOP!A:L,12,0)</f>
        <v>1255.00</v>
      </c>
      <c r="F50" t="str">
        <f>VLOOKUP(A50,HOP!A:C,3,0)</f>
        <v>3366322</v>
      </c>
      <c r="G50">
        <f t="shared" si="2"/>
        <v>0</v>
      </c>
      <c r="H50" t="str">
        <f t="shared" si="3"/>
        <v>，3366322</v>
      </c>
      <c r="I50" t="str">
        <f>VLOOKUP(A50,HOP!A:U,21,0)</f>
        <v>直连</v>
      </c>
    </row>
    <row r="51" ht="14.25" hidden="1" customHeight="1" spans="1:9">
      <c r="A51" s="6" t="s">
        <v>472</v>
      </c>
      <c r="B51" s="7" t="s">
        <v>353</v>
      </c>
      <c r="C51" s="7" t="s">
        <v>428</v>
      </c>
      <c r="D51" s="3">
        <v>1252</v>
      </c>
      <c r="E51" t="str">
        <f>VLOOKUP(A51,HOP!A:L,12,0)</f>
        <v>1252.00</v>
      </c>
      <c r="F51" t="str">
        <f>VLOOKUP(A51,HOP!A:C,3,0)</f>
        <v>3365471</v>
      </c>
      <c r="G51">
        <f t="shared" si="2"/>
        <v>0</v>
      </c>
      <c r="H51" t="str">
        <f t="shared" si="3"/>
        <v>，3365471</v>
      </c>
      <c r="I51" t="str">
        <f>VLOOKUP(A51,HOP!A:U,21,0)</f>
        <v>直连</v>
      </c>
    </row>
    <row r="52" ht="14.25" hidden="1" customHeight="1" spans="1:9">
      <c r="A52" s="6" t="s">
        <v>481</v>
      </c>
      <c r="B52" s="7" t="s">
        <v>353</v>
      </c>
      <c r="C52" s="7" t="s">
        <v>428</v>
      </c>
      <c r="D52" s="3">
        <v>1831</v>
      </c>
      <c r="E52" t="str">
        <f>VLOOKUP(A52,HOP!A:L,12,0)</f>
        <v>1831.00</v>
      </c>
      <c r="F52" t="str">
        <f>VLOOKUP(A52,HOP!A:C,3,0)</f>
        <v>3367473</v>
      </c>
      <c r="G52">
        <f t="shared" si="2"/>
        <v>0</v>
      </c>
      <c r="H52" t="str">
        <f t="shared" si="3"/>
        <v>，3367473</v>
      </c>
      <c r="I52" t="str">
        <f>VLOOKUP(A52,HOP!A:U,21,0)</f>
        <v>直连</v>
      </c>
    </row>
    <row r="53" ht="14.25" hidden="1" customHeight="1" spans="1:9">
      <c r="A53" s="6" t="s">
        <v>487</v>
      </c>
      <c r="B53" s="7" t="s">
        <v>346</v>
      </c>
      <c r="C53" s="7" t="s">
        <v>490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493</v>
      </c>
      <c r="B54" s="7" t="s">
        <v>498</v>
      </c>
      <c r="C54" s="7" t="s">
        <v>499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6" spans="4:4">
      <c r="D56" s="3">
        <f>SUM(D2:D55)</f>
        <v>63394</v>
      </c>
    </row>
    <row r="58" ht="14.25" spans="4:4">
      <c r="D58" s="8" t="s">
        <v>23</v>
      </c>
    </row>
    <row r="61" ht="13.5" spans="1:3">
      <c r="A61" s="9" t="s">
        <v>515</v>
      </c>
      <c r="C61">
        <v>40492</v>
      </c>
    </row>
    <row r="62" spans="1:3">
      <c r="A62" t="s">
        <v>516</v>
      </c>
      <c r="C62">
        <v>22902</v>
      </c>
    </row>
    <row r="63" spans="1:3">
      <c r="A63" s="5" t="s">
        <v>517</v>
      </c>
      <c r="C63">
        <f>SUBTOTAL(9,C61:C62)</f>
        <v>63394</v>
      </c>
    </row>
  </sheetData>
  <autoFilter ref="A1:I54">
    <filterColumn colId="3">
      <filters>
        <filter val="1,012.00"/>
        <filter val="1,014.00"/>
        <filter val="1,106.00"/>
        <filter val="5,157.00"/>
        <filter val="1,178.00"/>
        <filter val="1,212.00"/>
        <filter val="1,252.00"/>
        <filter val="1,255.00"/>
        <filter val="1,302.00"/>
        <filter val="1,369.00"/>
        <filter val="1,449.00"/>
        <filter val="1,467.00"/>
        <filter val="5,571.00"/>
        <filter val="1,666.00"/>
        <filter val="1,724.00"/>
        <filter val="1,776.00"/>
        <filter val="1,785.00"/>
        <filter val="1,831.00"/>
        <filter val="1,874.00"/>
        <filter val="1,924.00"/>
        <filter val="1,932.00"/>
        <filter val="3,054.00"/>
        <filter val="3,824.00"/>
        <filter val="251.00"/>
        <filter val="291.00"/>
        <filter val="418.00"/>
        <filter val="512.00"/>
        <filter val="622.00"/>
        <filter val="732.00"/>
        <filter val="781.00"/>
        <filter val="788.00"/>
        <filter val="828.00"/>
        <filter val="831.00"/>
        <filter val="867.00"/>
        <filter val="2,688.00"/>
        <filter val="2,886.00"/>
        <filter val="2,888.00"/>
      </filters>
    </filterColumn>
    <filterColumn colId="6">
      <filters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518</v>
      </c>
      <c r="B1" s="2" t="s">
        <v>519</v>
      </c>
      <c r="C1" s="2" t="s">
        <v>520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521</v>
      </c>
      <c r="I1" s="2" t="s">
        <v>522</v>
      </c>
      <c r="J1" s="2" t="s">
        <v>523</v>
      </c>
      <c r="K1" s="2" t="s">
        <v>524</v>
      </c>
      <c r="L1" s="2" t="s">
        <v>525</v>
      </c>
      <c r="M1" s="2" t="s">
        <v>526</v>
      </c>
      <c r="N1" s="2" t="s">
        <v>527</v>
      </c>
      <c r="O1" s="2" t="s">
        <v>528</v>
      </c>
      <c r="P1" s="2" t="s">
        <v>529</v>
      </c>
      <c r="Q1" s="2" t="s">
        <v>530</v>
      </c>
      <c r="R1" s="2" t="s">
        <v>531</v>
      </c>
      <c r="S1" s="2" t="s">
        <v>532</v>
      </c>
      <c r="T1" s="2" t="s">
        <v>533</v>
      </c>
      <c r="U1" s="2" t="s">
        <v>534</v>
      </c>
      <c r="V1" s="2" t="s">
        <v>535</v>
      </c>
    </row>
    <row r="2" s="1" customFormat="1" spans="1:22">
      <c r="A2" s="1" t="s">
        <v>481</v>
      </c>
      <c r="B2" s="1" t="s">
        <v>353</v>
      </c>
      <c r="C2" s="1" t="s">
        <v>482</v>
      </c>
      <c r="D2" s="1" t="s">
        <v>290</v>
      </c>
      <c r="E2" s="1" t="s">
        <v>536</v>
      </c>
      <c r="F2" s="1" t="s">
        <v>353</v>
      </c>
      <c r="G2" s="1" t="s">
        <v>428</v>
      </c>
      <c r="H2" s="1" t="s">
        <v>537</v>
      </c>
      <c r="I2" s="1" t="s">
        <v>538</v>
      </c>
      <c r="J2" s="1" t="s">
        <v>539</v>
      </c>
      <c r="K2" s="1" t="s">
        <v>538</v>
      </c>
      <c r="L2" s="1" t="s">
        <v>538</v>
      </c>
      <c r="M2" s="1" t="s">
        <v>540</v>
      </c>
      <c r="N2" s="1" t="s">
        <v>540</v>
      </c>
      <c r="O2" s="1" t="s">
        <v>541</v>
      </c>
      <c r="P2" s="1" t="s">
        <v>542</v>
      </c>
      <c r="Q2" s="1" t="s">
        <v>543</v>
      </c>
      <c r="R2" s="1" t="s">
        <v>544</v>
      </c>
      <c r="S2" s="1" t="s">
        <v>73</v>
      </c>
      <c r="T2" s="1" t="s">
        <v>545</v>
      </c>
      <c r="U2" s="1" t="s">
        <v>546</v>
      </c>
      <c r="V2" s="1" t="s">
        <v>547</v>
      </c>
    </row>
    <row r="3" s="1" customFormat="1" spans="1:22">
      <c r="A3" s="1" t="s">
        <v>466</v>
      </c>
      <c r="B3" s="1" t="s">
        <v>353</v>
      </c>
      <c r="C3" s="1" t="s">
        <v>467</v>
      </c>
      <c r="D3" s="1" t="s">
        <v>170</v>
      </c>
      <c r="E3" s="1" t="s">
        <v>548</v>
      </c>
      <c r="F3" s="1" t="s">
        <v>353</v>
      </c>
      <c r="G3" s="1" t="s">
        <v>428</v>
      </c>
      <c r="H3" s="1" t="s">
        <v>537</v>
      </c>
      <c r="I3" s="1" t="s">
        <v>549</v>
      </c>
      <c r="J3" s="1" t="s">
        <v>539</v>
      </c>
      <c r="K3" s="1" t="s">
        <v>549</v>
      </c>
      <c r="L3" s="1" t="s">
        <v>549</v>
      </c>
      <c r="M3" s="1" t="s">
        <v>540</v>
      </c>
      <c r="N3" s="1" t="s">
        <v>540</v>
      </c>
      <c r="O3" s="1" t="s">
        <v>541</v>
      </c>
      <c r="P3" s="1" t="s">
        <v>542</v>
      </c>
      <c r="Q3" s="1" t="s">
        <v>543</v>
      </c>
      <c r="R3" s="1" t="s">
        <v>550</v>
      </c>
      <c r="S3" s="1" t="s">
        <v>73</v>
      </c>
      <c r="T3" s="1" t="s">
        <v>545</v>
      </c>
      <c r="U3" s="1" t="s">
        <v>546</v>
      </c>
      <c r="V3" s="1" t="s">
        <v>547</v>
      </c>
    </row>
    <row r="4" s="1" customFormat="1" spans="1:22">
      <c r="A4" s="1" t="s">
        <v>447</v>
      </c>
      <c r="B4" s="1" t="s">
        <v>353</v>
      </c>
      <c r="C4" s="1" t="s">
        <v>448</v>
      </c>
      <c r="D4" s="1" t="s">
        <v>450</v>
      </c>
      <c r="E4" s="1" t="s">
        <v>551</v>
      </c>
      <c r="F4" s="1" t="s">
        <v>353</v>
      </c>
      <c r="G4" s="1" t="s">
        <v>428</v>
      </c>
      <c r="H4" s="1" t="s">
        <v>537</v>
      </c>
      <c r="I4" s="1" t="s">
        <v>552</v>
      </c>
      <c r="J4" s="1" t="s">
        <v>539</v>
      </c>
      <c r="K4" s="1" t="s">
        <v>552</v>
      </c>
      <c r="L4" s="1" t="s">
        <v>552</v>
      </c>
      <c r="M4" s="1" t="s">
        <v>540</v>
      </c>
      <c r="N4" s="1" t="s">
        <v>540</v>
      </c>
      <c r="O4" s="1" t="s">
        <v>541</v>
      </c>
      <c r="P4" s="1" t="s">
        <v>542</v>
      </c>
      <c r="Q4" s="1" t="s">
        <v>543</v>
      </c>
      <c r="R4" s="1" t="s">
        <v>553</v>
      </c>
      <c r="S4" s="1" t="s">
        <v>73</v>
      </c>
      <c r="T4" s="1" t="s">
        <v>545</v>
      </c>
      <c r="U4" s="1" t="s">
        <v>546</v>
      </c>
      <c r="V4" s="1" t="s">
        <v>554</v>
      </c>
    </row>
    <row r="5" s="1" customFormat="1" spans="1:22">
      <c r="A5" s="1" t="s">
        <v>472</v>
      </c>
      <c r="B5" s="1" t="s">
        <v>353</v>
      </c>
      <c r="C5" s="1" t="s">
        <v>473</v>
      </c>
      <c r="D5" s="1" t="s">
        <v>475</v>
      </c>
      <c r="E5" s="1" t="s">
        <v>555</v>
      </c>
      <c r="F5" s="1" t="s">
        <v>353</v>
      </c>
      <c r="G5" s="1" t="s">
        <v>428</v>
      </c>
      <c r="H5" s="1" t="s">
        <v>537</v>
      </c>
      <c r="I5" s="1" t="s">
        <v>556</v>
      </c>
      <c r="J5" s="1" t="s">
        <v>539</v>
      </c>
      <c r="K5" s="1" t="s">
        <v>556</v>
      </c>
      <c r="L5" s="1" t="s">
        <v>556</v>
      </c>
      <c r="M5" s="1" t="s">
        <v>540</v>
      </c>
      <c r="N5" s="1" t="s">
        <v>540</v>
      </c>
      <c r="O5" s="1" t="s">
        <v>541</v>
      </c>
      <c r="P5" s="1" t="s">
        <v>542</v>
      </c>
      <c r="Q5" s="1" t="s">
        <v>543</v>
      </c>
      <c r="R5" s="1" t="s">
        <v>557</v>
      </c>
      <c r="S5" s="1" t="s">
        <v>73</v>
      </c>
      <c r="T5" s="1" t="s">
        <v>545</v>
      </c>
      <c r="U5" s="1" t="s">
        <v>546</v>
      </c>
      <c r="V5" s="1" t="s">
        <v>547</v>
      </c>
    </row>
    <row r="6" s="1" customFormat="1" spans="1:22">
      <c r="A6" s="1" t="s">
        <v>439</v>
      </c>
      <c r="B6" s="1" t="s">
        <v>353</v>
      </c>
      <c r="C6" s="1" t="s">
        <v>440</v>
      </c>
      <c r="D6" s="1" t="s">
        <v>558</v>
      </c>
      <c r="E6" s="1" t="s">
        <v>559</v>
      </c>
      <c r="F6" s="1" t="s">
        <v>353</v>
      </c>
      <c r="G6" s="1" t="s">
        <v>428</v>
      </c>
      <c r="H6" s="1" t="s">
        <v>537</v>
      </c>
      <c r="I6" s="1" t="s">
        <v>552</v>
      </c>
      <c r="J6" s="1" t="s">
        <v>539</v>
      </c>
      <c r="K6" s="1" t="s">
        <v>552</v>
      </c>
      <c r="L6" s="1" t="s">
        <v>552</v>
      </c>
      <c r="M6" s="1" t="s">
        <v>540</v>
      </c>
      <c r="N6" s="1" t="s">
        <v>540</v>
      </c>
      <c r="O6" s="1" t="s">
        <v>541</v>
      </c>
      <c r="P6" s="1" t="s">
        <v>542</v>
      </c>
      <c r="Q6" s="1" t="s">
        <v>543</v>
      </c>
      <c r="R6" s="1" t="s">
        <v>560</v>
      </c>
      <c r="S6" s="1" t="s">
        <v>73</v>
      </c>
      <c r="T6" s="1" t="s">
        <v>545</v>
      </c>
      <c r="U6" s="1" t="s">
        <v>561</v>
      </c>
      <c r="V6" s="1" t="s">
        <v>554</v>
      </c>
    </row>
    <row r="7" s="1" customFormat="1" spans="1:22">
      <c r="A7" s="1" t="s">
        <v>398</v>
      </c>
      <c r="B7" s="1" t="s">
        <v>182</v>
      </c>
      <c r="C7" s="1" t="s">
        <v>399</v>
      </c>
      <c r="D7" s="1" t="s">
        <v>170</v>
      </c>
      <c r="E7" s="1" t="s">
        <v>562</v>
      </c>
      <c r="F7" s="1" t="s">
        <v>292</v>
      </c>
      <c r="G7" s="1" t="s">
        <v>353</v>
      </c>
      <c r="H7" s="1" t="s">
        <v>537</v>
      </c>
      <c r="I7" s="1" t="s">
        <v>563</v>
      </c>
      <c r="J7" s="1" t="s">
        <v>539</v>
      </c>
      <c r="K7" s="1" t="s">
        <v>563</v>
      </c>
      <c r="L7" s="1" t="s">
        <v>563</v>
      </c>
      <c r="M7" s="1" t="s">
        <v>540</v>
      </c>
      <c r="N7" s="1" t="s">
        <v>540</v>
      </c>
      <c r="O7" s="1" t="s">
        <v>541</v>
      </c>
      <c r="P7" s="1" t="s">
        <v>542</v>
      </c>
      <c r="Q7" s="1" t="s">
        <v>543</v>
      </c>
      <c r="R7" s="1" t="s">
        <v>564</v>
      </c>
      <c r="S7" s="1" t="s">
        <v>73</v>
      </c>
      <c r="T7" s="1" t="s">
        <v>545</v>
      </c>
      <c r="U7" s="1" t="s">
        <v>546</v>
      </c>
      <c r="V7" s="1" t="s">
        <v>547</v>
      </c>
    </row>
    <row r="8" s="1" customFormat="1" spans="1:22">
      <c r="A8" s="1" t="s">
        <v>461</v>
      </c>
      <c r="B8" s="1" t="s">
        <v>182</v>
      </c>
      <c r="C8" s="1" t="s">
        <v>462</v>
      </c>
      <c r="D8" s="1" t="s">
        <v>170</v>
      </c>
      <c r="E8" s="1" t="s">
        <v>565</v>
      </c>
      <c r="F8" s="1" t="s">
        <v>353</v>
      </c>
      <c r="G8" s="1" t="s">
        <v>428</v>
      </c>
      <c r="H8" s="1" t="s">
        <v>537</v>
      </c>
      <c r="I8" s="1" t="s">
        <v>566</v>
      </c>
      <c r="J8" s="1" t="s">
        <v>539</v>
      </c>
      <c r="K8" s="1" t="s">
        <v>566</v>
      </c>
      <c r="L8" s="1" t="s">
        <v>566</v>
      </c>
      <c r="M8" s="1" t="s">
        <v>540</v>
      </c>
      <c r="N8" s="1" t="s">
        <v>540</v>
      </c>
      <c r="O8" s="1" t="s">
        <v>541</v>
      </c>
      <c r="P8" s="1" t="s">
        <v>542</v>
      </c>
      <c r="Q8" s="1" t="s">
        <v>543</v>
      </c>
      <c r="R8" s="1" t="s">
        <v>567</v>
      </c>
      <c r="S8" s="1" t="s">
        <v>73</v>
      </c>
      <c r="T8" s="1" t="s">
        <v>545</v>
      </c>
      <c r="U8" s="1" t="s">
        <v>546</v>
      </c>
      <c r="V8" s="1" t="s">
        <v>547</v>
      </c>
    </row>
    <row r="9" s="1" customFormat="1" spans="1:22">
      <c r="A9" s="1" t="s">
        <v>373</v>
      </c>
      <c r="B9" s="1" t="s">
        <v>182</v>
      </c>
      <c r="C9" s="1" t="s">
        <v>374</v>
      </c>
      <c r="D9" s="1" t="s">
        <v>568</v>
      </c>
      <c r="E9" s="1" t="s">
        <v>569</v>
      </c>
      <c r="F9" s="1" t="s">
        <v>239</v>
      </c>
      <c r="G9" s="1" t="s">
        <v>353</v>
      </c>
      <c r="H9" s="1" t="s">
        <v>537</v>
      </c>
      <c r="I9" s="1" t="s">
        <v>570</v>
      </c>
      <c r="J9" s="1" t="s">
        <v>539</v>
      </c>
      <c r="K9" s="1" t="s">
        <v>570</v>
      </c>
      <c r="L9" s="1" t="s">
        <v>570</v>
      </c>
      <c r="M9" s="1" t="s">
        <v>540</v>
      </c>
      <c r="N9" s="1" t="s">
        <v>540</v>
      </c>
      <c r="O9" s="1" t="s">
        <v>541</v>
      </c>
      <c r="P9" s="1" t="s">
        <v>542</v>
      </c>
      <c r="Q9" s="1" t="s">
        <v>543</v>
      </c>
      <c r="R9" s="1" t="s">
        <v>571</v>
      </c>
      <c r="S9" s="1" t="s">
        <v>73</v>
      </c>
      <c r="T9" s="1" t="s">
        <v>545</v>
      </c>
      <c r="U9" s="1" t="s">
        <v>561</v>
      </c>
      <c r="V9" s="1" t="s">
        <v>572</v>
      </c>
    </row>
    <row r="10" s="1" customFormat="1" spans="1:22">
      <c r="A10" s="1" t="s">
        <v>431</v>
      </c>
      <c r="B10" s="1" t="s">
        <v>114</v>
      </c>
      <c r="C10" s="1" t="s">
        <v>432</v>
      </c>
      <c r="D10" s="1" t="s">
        <v>434</v>
      </c>
      <c r="E10" s="1" t="s">
        <v>573</v>
      </c>
      <c r="F10" s="1" t="s">
        <v>182</v>
      </c>
      <c r="G10" s="1" t="s">
        <v>428</v>
      </c>
      <c r="H10" s="1" t="s">
        <v>537</v>
      </c>
      <c r="I10" s="1" t="s">
        <v>574</v>
      </c>
      <c r="J10" s="1" t="s">
        <v>539</v>
      </c>
      <c r="K10" s="1" t="s">
        <v>574</v>
      </c>
      <c r="L10" s="1" t="s">
        <v>574</v>
      </c>
      <c r="M10" s="1" t="s">
        <v>540</v>
      </c>
      <c r="N10" s="1" t="s">
        <v>540</v>
      </c>
      <c r="O10" s="1" t="s">
        <v>541</v>
      </c>
      <c r="P10" s="1" t="s">
        <v>542</v>
      </c>
      <c r="Q10" s="1" t="s">
        <v>543</v>
      </c>
      <c r="R10" s="1" t="s">
        <v>575</v>
      </c>
      <c r="S10" s="1" t="s">
        <v>73</v>
      </c>
      <c r="T10" s="1" t="s">
        <v>545</v>
      </c>
      <c r="U10" s="1" t="s">
        <v>561</v>
      </c>
      <c r="V10" s="1" t="s">
        <v>572</v>
      </c>
    </row>
    <row r="11" s="1" customFormat="1" spans="1:22">
      <c r="A11" s="1" t="s">
        <v>350</v>
      </c>
      <c r="B11" s="1" t="s">
        <v>114</v>
      </c>
      <c r="C11" s="1" t="s">
        <v>351</v>
      </c>
      <c r="D11" s="1" t="s">
        <v>90</v>
      </c>
      <c r="E11" s="1" t="s">
        <v>576</v>
      </c>
      <c r="F11" s="1" t="s">
        <v>292</v>
      </c>
      <c r="G11" s="1" t="s">
        <v>353</v>
      </c>
      <c r="H11" s="1" t="s">
        <v>537</v>
      </c>
      <c r="I11" s="1" t="s">
        <v>577</v>
      </c>
      <c r="J11" s="1" t="s">
        <v>539</v>
      </c>
      <c r="K11" s="1" t="s">
        <v>577</v>
      </c>
      <c r="L11" s="1" t="s">
        <v>577</v>
      </c>
      <c r="M11" s="1" t="s">
        <v>540</v>
      </c>
      <c r="N11" s="1" t="s">
        <v>540</v>
      </c>
      <c r="O11" s="1" t="s">
        <v>541</v>
      </c>
      <c r="P11" s="1" t="s">
        <v>542</v>
      </c>
      <c r="Q11" s="1" t="s">
        <v>543</v>
      </c>
      <c r="R11" s="1" t="s">
        <v>578</v>
      </c>
      <c r="S11" s="1" t="s">
        <v>73</v>
      </c>
      <c r="T11" s="1" t="s">
        <v>545</v>
      </c>
      <c r="U11" s="1" t="s">
        <v>561</v>
      </c>
      <c r="V11" s="1" t="s">
        <v>579</v>
      </c>
    </row>
    <row r="12" s="1" customFormat="1" spans="1:22">
      <c r="A12" s="1" t="s">
        <v>455</v>
      </c>
      <c r="B12" s="1" t="s">
        <v>114</v>
      </c>
      <c r="C12" s="1" t="s">
        <v>456</v>
      </c>
      <c r="D12" s="1" t="s">
        <v>170</v>
      </c>
      <c r="E12" s="1" t="s">
        <v>580</v>
      </c>
      <c r="F12" s="1" t="s">
        <v>353</v>
      </c>
      <c r="G12" s="1" t="s">
        <v>428</v>
      </c>
      <c r="H12" s="1" t="s">
        <v>537</v>
      </c>
      <c r="I12" s="1" t="s">
        <v>581</v>
      </c>
      <c r="J12" s="1" t="s">
        <v>539</v>
      </c>
      <c r="K12" s="1" t="s">
        <v>581</v>
      </c>
      <c r="L12" s="1" t="s">
        <v>581</v>
      </c>
      <c r="M12" s="1" t="s">
        <v>540</v>
      </c>
      <c r="N12" s="1" t="s">
        <v>540</v>
      </c>
      <c r="O12" s="1" t="s">
        <v>541</v>
      </c>
      <c r="P12" s="1" t="s">
        <v>542</v>
      </c>
      <c r="Q12" s="1" t="s">
        <v>543</v>
      </c>
      <c r="R12" s="1" t="s">
        <v>582</v>
      </c>
      <c r="S12" s="1" t="s">
        <v>73</v>
      </c>
      <c r="T12" s="1" t="s">
        <v>545</v>
      </c>
      <c r="U12" s="1" t="s">
        <v>546</v>
      </c>
      <c r="V12" s="1" t="s">
        <v>547</v>
      </c>
    </row>
    <row r="13" s="1" customFormat="1" spans="1:22">
      <c r="A13" s="1" t="s">
        <v>234</v>
      </c>
      <c r="B13" s="1" t="s">
        <v>114</v>
      </c>
      <c r="C13" s="1" t="s">
        <v>235</v>
      </c>
      <c r="D13" s="1" t="s">
        <v>237</v>
      </c>
      <c r="E13" s="1" t="s">
        <v>583</v>
      </c>
      <c r="F13" s="1" t="s">
        <v>114</v>
      </c>
      <c r="G13" s="1" t="s">
        <v>239</v>
      </c>
      <c r="H13" s="1" t="s">
        <v>537</v>
      </c>
      <c r="I13" s="1" t="s">
        <v>584</v>
      </c>
      <c r="J13" s="1" t="s">
        <v>539</v>
      </c>
      <c r="K13" s="1" t="s">
        <v>584</v>
      </c>
      <c r="L13" s="1" t="s">
        <v>584</v>
      </c>
      <c r="M13" s="1" t="s">
        <v>540</v>
      </c>
      <c r="N13" s="1" t="s">
        <v>540</v>
      </c>
      <c r="O13" s="1" t="s">
        <v>541</v>
      </c>
      <c r="P13" s="1" t="s">
        <v>542</v>
      </c>
      <c r="Q13" s="1" t="s">
        <v>543</v>
      </c>
      <c r="R13" s="1" t="s">
        <v>585</v>
      </c>
      <c r="S13" s="1" t="s">
        <v>73</v>
      </c>
      <c r="T13" s="1" t="s">
        <v>545</v>
      </c>
      <c r="U13" s="1" t="s">
        <v>546</v>
      </c>
      <c r="V13" s="1" t="s">
        <v>586</v>
      </c>
    </row>
    <row r="14" s="1" customFormat="1" spans="1:22">
      <c r="A14" s="1" t="s">
        <v>336</v>
      </c>
      <c r="B14" s="1" t="s">
        <v>81</v>
      </c>
      <c r="C14" s="1" t="s">
        <v>337</v>
      </c>
      <c r="D14" s="1" t="s">
        <v>170</v>
      </c>
      <c r="E14" s="1" t="s">
        <v>587</v>
      </c>
      <c r="F14" s="1" t="s">
        <v>114</v>
      </c>
      <c r="G14" s="1" t="s">
        <v>292</v>
      </c>
      <c r="H14" s="1" t="s">
        <v>537</v>
      </c>
      <c r="I14" s="1" t="s">
        <v>588</v>
      </c>
      <c r="J14" s="1" t="s">
        <v>539</v>
      </c>
      <c r="K14" s="1" t="s">
        <v>588</v>
      </c>
      <c r="L14" s="1" t="s">
        <v>588</v>
      </c>
      <c r="M14" s="1" t="s">
        <v>540</v>
      </c>
      <c r="N14" s="1" t="s">
        <v>540</v>
      </c>
      <c r="O14" s="1" t="s">
        <v>541</v>
      </c>
      <c r="P14" s="1" t="s">
        <v>542</v>
      </c>
      <c r="Q14" s="1" t="s">
        <v>543</v>
      </c>
      <c r="R14" s="1" t="s">
        <v>589</v>
      </c>
      <c r="S14" s="1" t="s">
        <v>73</v>
      </c>
      <c r="T14" s="1" t="s">
        <v>545</v>
      </c>
      <c r="U14" s="1" t="s">
        <v>546</v>
      </c>
      <c r="V14" s="1" t="s">
        <v>547</v>
      </c>
    </row>
    <row r="15" s="1" customFormat="1" spans="1:22">
      <c r="A15" s="1" t="s">
        <v>367</v>
      </c>
      <c r="B15" s="1" t="s">
        <v>81</v>
      </c>
      <c r="C15" s="1" t="s">
        <v>368</v>
      </c>
      <c r="D15" s="1" t="s">
        <v>590</v>
      </c>
      <c r="E15" s="1" t="s">
        <v>591</v>
      </c>
      <c r="F15" s="1" t="s">
        <v>182</v>
      </c>
      <c r="G15" s="1" t="s">
        <v>353</v>
      </c>
      <c r="H15" s="1" t="s">
        <v>537</v>
      </c>
      <c r="I15" s="1" t="s">
        <v>592</v>
      </c>
      <c r="J15" s="1" t="s">
        <v>539</v>
      </c>
      <c r="K15" s="1" t="s">
        <v>592</v>
      </c>
      <c r="L15" s="1" t="s">
        <v>592</v>
      </c>
      <c r="M15" s="1" t="s">
        <v>540</v>
      </c>
      <c r="N15" s="1" t="s">
        <v>540</v>
      </c>
      <c r="O15" s="1" t="s">
        <v>541</v>
      </c>
      <c r="P15" s="1" t="s">
        <v>542</v>
      </c>
      <c r="Q15" s="1" t="s">
        <v>543</v>
      </c>
      <c r="R15" s="1" t="s">
        <v>593</v>
      </c>
      <c r="S15" s="1" t="s">
        <v>73</v>
      </c>
      <c r="T15" s="1" t="s">
        <v>545</v>
      </c>
      <c r="U15" s="1" t="s">
        <v>561</v>
      </c>
      <c r="V15" s="1" t="s">
        <v>572</v>
      </c>
    </row>
    <row r="16" s="1" customFormat="1" spans="1:22">
      <c r="A16" s="1" t="s">
        <v>272</v>
      </c>
      <c r="B16" s="1" t="s">
        <v>81</v>
      </c>
      <c r="C16" s="1" t="s">
        <v>273</v>
      </c>
      <c r="D16" s="1" t="s">
        <v>170</v>
      </c>
      <c r="E16" s="1" t="s">
        <v>594</v>
      </c>
      <c r="F16" s="1" t="s">
        <v>114</v>
      </c>
      <c r="G16" s="1" t="s">
        <v>239</v>
      </c>
      <c r="H16" s="1" t="s">
        <v>537</v>
      </c>
      <c r="I16" s="1" t="s">
        <v>595</v>
      </c>
      <c r="J16" s="1" t="s">
        <v>539</v>
      </c>
      <c r="K16" s="1" t="s">
        <v>595</v>
      </c>
      <c r="L16" s="1" t="s">
        <v>595</v>
      </c>
      <c r="M16" s="1" t="s">
        <v>540</v>
      </c>
      <c r="N16" s="1" t="s">
        <v>540</v>
      </c>
      <c r="O16" s="1" t="s">
        <v>541</v>
      </c>
      <c r="P16" s="1" t="s">
        <v>542</v>
      </c>
      <c r="Q16" s="1" t="s">
        <v>543</v>
      </c>
      <c r="R16" s="1" t="s">
        <v>596</v>
      </c>
      <c r="S16" s="1" t="s">
        <v>73</v>
      </c>
      <c r="T16" s="1" t="s">
        <v>545</v>
      </c>
      <c r="U16" s="1" t="s">
        <v>546</v>
      </c>
      <c r="V16" s="1" t="s">
        <v>547</v>
      </c>
    </row>
    <row r="17" s="1" customFormat="1" spans="1:22">
      <c r="A17" s="1" t="s">
        <v>148</v>
      </c>
      <c r="B17" s="1" t="s">
        <v>81</v>
      </c>
      <c r="C17" s="1" t="s">
        <v>149</v>
      </c>
      <c r="D17" s="1" t="s">
        <v>597</v>
      </c>
      <c r="E17" s="1" t="s">
        <v>598</v>
      </c>
      <c r="F17" s="1" t="s">
        <v>81</v>
      </c>
      <c r="G17" s="1" t="s">
        <v>114</v>
      </c>
      <c r="H17" s="1" t="s">
        <v>537</v>
      </c>
      <c r="I17" s="1" t="s">
        <v>599</v>
      </c>
      <c r="J17" s="1" t="s">
        <v>539</v>
      </c>
      <c r="K17" s="1" t="s">
        <v>599</v>
      </c>
      <c r="L17" s="1" t="s">
        <v>599</v>
      </c>
      <c r="M17" s="1" t="s">
        <v>540</v>
      </c>
      <c r="N17" s="1" t="s">
        <v>540</v>
      </c>
      <c r="O17" s="1" t="s">
        <v>541</v>
      </c>
      <c r="P17" s="1" t="s">
        <v>542</v>
      </c>
      <c r="Q17" s="1" t="s">
        <v>543</v>
      </c>
      <c r="R17" s="1" t="s">
        <v>600</v>
      </c>
      <c r="S17" s="1" t="s">
        <v>73</v>
      </c>
      <c r="T17" s="1" t="s">
        <v>545</v>
      </c>
      <c r="U17" s="1" t="s">
        <v>546</v>
      </c>
      <c r="V17" s="1" t="s">
        <v>572</v>
      </c>
    </row>
    <row r="18" s="1" customFormat="1" spans="1:22">
      <c r="A18" s="1" t="s">
        <v>320</v>
      </c>
      <c r="B18" s="1" t="s">
        <v>81</v>
      </c>
      <c r="C18" s="1" t="s">
        <v>321</v>
      </c>
      <c r="D18" s="1" t="s">
        <v>170</v>
      </c>
      <c r="E18" s="1" t="s">
        <v>601</v>
      </c>
      <c r="F18" s="1" t="s">
        <v>239</v>
      </c>
      <c r="G18" s="1" t="s">
        <v>292</v>
      </c>
      <c r="H18" s="1" t="s">
        <v>537</v>
      </c>
      <c r="I18" s="1" t="s">
        <v>602</v>
      </c>
      <c r="J18" s="1" t="s">
        <v>539</v>
      </c>
      <c r="K18" s="1" t="s">
        <v>602</v>
      </c>
      <c r="L18" s="1" t="s">
        <v>602</v>
      </c>
      <c r="M18" s="1" t="s">
        <v>540</v>
      </c>
      <c r="N18" s="1" t="s">
        <v>540</v>
      </c>
      <c r="O18" s="1" t="s">
        <v>541</v>
      </c>
      <c r="P18" s="1" t="s">
        <v>542</v>
      </c>
      <c r="Q18" s="1" t="s">
        <v>543</v>
      </c>
      <c r="R18" s="1" t="s">
        <v>603</v>
      </c>
      <c r="S18" s="1" t="s">
        <v>73</v>
      </c>
      <c r="T18" s="1" t="s">
        <v>545</v>
      </c>
      <c r="U18" s="1" t="s">
        <v>546</v>
      </c>
      <c r="V18" s="1" t="s">
        <v>547</v>
      </c>
    </row>
    <row r="19" s="1" customFormat="1" spans="1:22">
      <c r="A19" s="1" t="s">
        <v>205</v>
      </c>
      <c r="B19" s="1" t="s">
        <v>81</v>
      </c>
      <c r="C19" s="1" t="s">
        <v>206</v>
      </c>
      <c r="D19" s="1" t="s">
        <v>604</v>
      </c>
      <c r="E19" s="1" t="s">
        <v>605</v>
      </c>
      <c r="F19" s="1" t="s">
        <v>114</v>
      </c>
      <c r="G19" s="1" t="s">
        <v>182</v>
      </c>
      <c r="H19" s="1" t="s">
        <v>537</v>
      </c>
      <c r="I19" s="1" t="s">
        <v>606</v>
      </c>
      <c r="J19" s="1" t="s">
        <v>539</v>
      </c>
      <c r="K19" s="1" t="s">
        <v>606</v>
      </c>
      <c r="L19" s="1" t="s">
        <v>606</v>
      </c>
      <c r="M19" s="1" t="s">
        <v>540</v>
      </c>
      <c r="N19" s="1" t="s">
        <v>540</v>
      </c>
      <c r="O19" s="1" t="s">
        <v>541</v>
      </c>
      <c r="P19" s="1" t="s">
        <v>542</v>
      </c>
      <c r="Q19" s="1" t="s">
        <v>543</v>
      </c>
      <c r="R19" s="1" t="s">
        <v>607</v>
      </c>
      <c r="S19" s="1" t="s">
        <v>73</v>
      </c>
      <c r="T19" s="1" t="s">
        <v>545</v>
      </c>
      <c r="U19" s="1" t="s">
        <v>561</v>
      </c>
      <c r="V19" s="1" t="s">
        <v>572</v>
      </c>
    </row>
    <row r="20" s="1" customFormat="1" spans="1:22">
      <c r="A20" s="1" t="s">
        <v>139</v>
      </c>
      <c r="B20" s="1" t="s">
        <v>81</v>
      </c>
      <c r="C20" s="1" t="s">
        <v>140</v>
      </c>
      <c r="D20" s="1" t="s">
        <v>608</v>
      </c>
      <c r="E20" s="1" t="s">
        <v>609</v>
      </c>
      <c r="F20" s="1" t="s">
        <v>81</v>
      </c>
      <c r="G20" s="1" t="s">
        <v>114</v>
      </c>
      <c r="H20" s="1" t="s">
        <v>537</v>
      </c>
      <c r="I20" s="1" t="s">
        <v>610</v>
      </c>
      <c r="J20" s="1" t="s">
        <v>539</v>
      </c>
      <c r="K20" s="1" t="s">
        <v>610</v>
      </c>
      <c r="L20" s="1" t="s">
        <v>610</v>
      </c>
      <c r="M20" s="1" t="s">
        <v>540</v>
      </c>
      <c r="N20" s="1" t="s">
        <v>540</v>
      </c>
      <c r="O20" s="1" t="s">
        <v>541</v>
      </c>
      <c r="P20" s="1" t="s">
        <v>542</v>
      </c>
      <c r="Q20" s="1" t="s">
        <v>543</v>
      </c>
      <c r="R20" s="1" t="s">
        <v>611</v>
      </c>
      <c r="S20" s="1" t="s">
        <v>73</v>
      </c>
      <c r="T20" s="1" t="s">
        <v>545</v>
      </c>
      <c r="U20" s="1" t="s">
        <v>561</v>
      </c>
      <c r="V20" s="1" t="s">
        <v>572</v>
      </c>
    </row>
    <row r="21" s="1" customFormat="1" spans="1:22">
      <c r="A21" s="1" t="s">
        <v>214</v>
      </c>
      <c r="B21" s="1" t="s">
        <v>92</v>
      </c>
      <c r="C21" s="1" t="s">
        <v>215</v>
      </c>
      <c r="D21" s="1" t="s">
        <v>612</v>
      </c>
      <c r="E21" s="1" t="s">
        <v>613</v>
      </c>
      <c r="F21" s="1" t="s">
        <v>81</v>
      </c>
      <c r="G21" s="1" t="s">
        <v>182</v>
      </c>
      <c r="H21" s="1" t="s">
        <v>537</v>
      </c>
      <c r="I21" s="1" t="s">
        <v>614</v>
      </c>
      <c r="J21" s="1" t="s">
        <v>539</v>
      </c>
      <c r="K21" s="1" t="s">
        <v>614</v>
      </c>
      <c r="L21" s="1" t="s">
        <v>614</v>
      </c>
      <c r="M21" s="1" t="s">
        <v>540</v>
      </c>
      <c r="N21" s="1" t="s">
        <v>540</v>
      </c>
      <c r="O21" s="1" t="s">
        <v>541</v>
      </c>
      <c r="P21" s="1" t="s">
        <v>542</v>
      </c>
      <c r="Q21" s="1" t="s">
        <v>543</v>
      </c>
      <c r="R21" s="1" t="s">
        <v>615</v>
      </c>
      <c r="S21" s="1" t="s">
        <v>73</v>
      </c>
      <c r="T21" s="1" t="s">
        <v>545</v>
      </c>
      <c r="U21" s="1" t="s">
        <v>561</v>
      </c>
      <c r="V21" s="1" t="s">
        <v>616</v>
      </c>
    </row>
    <row r="22" s="1" customFormat="1" spans="1:22">
      <c r="A22" s="1" t="s">
        <v>211</v>
      </c>
      <c r="B22" s="1" t="s">
        <v>92</v>
      </c>
      <c r="C22" s="1" t="s">
        <v>212</v>
      </c>
      <c r="D22" s="1" t="s">
        <v>617</v>
      </c>
      <c r="E22" s="1" t="s">
        <v>618</v>
      </c>
      <c r="F22" s="1" t="s">
        <v>92</v>
      </c>
      <c r="G22" s="1" t="s">
        <v>182</v>
      </c>
      <c r="H22" s="1" t="s">
        <v>537</v>
      </c>
      <c r="I22" s="1" t="s">
        <v>619</v>
      </c>
      <c r="J22" s="1" t="s">
        <v>539</v>
      </c>
      <c r="K22" s="1" t="s">
        <v>619</v>
      </c>
      <c r="L22" s="1" t="s">
        <v>619</v>
      </c>
      <c r="M22" s="1" t="s">
        <v>540</v>
      </c>
      <c r="N22" s="1" t="s">
        <v>540</v>
      </c>
      <c r="O22" s="1" t="s">
        <v>541</v>
      </c>
      <c r="P22" s="1" t="s">
        <v>542</v>
      </c>
      <c r="Q22" s="1" t="s">
        <v>543</v>
      </c>
      <c r="R22" s="1" t="s">
        <v>620</v>
      </c>
      <c r="S22" s="1" t="s">
        <v>73</v>
      </c>
      <c r="T22" s="1" t="s">
        <v>545</v>
      </c>
      <c r="U22" s="1" t="s">
        <v>561</v>
      </c>
      <c r="V22" s="1" t="s">
        <v>572</v>
      </c>
    </row>
    <row r="23" s="1" customFormat="1" spans="1:22">
      <c r="A23" s="1" t="s">
        <v>425</v>
      </c>
      <c r="B23" s="1" t="s">
        <v>92</v>
      </c>
      <c r="C23" s="1" t="s">
        <v>426</v>
      </c>
      <c r="D23" s="1" t="s">
        <v>621</v>
      </c>
      <c r="E23" s="1" t="s">
        <v>622</v>
      </c>
      <c r="F23" s="1" t="s">
        <v>353</v>
      </c>
      <c r="G23" s="1" t="s">
        <v>428</v>
      </c>
      <c r="H23" s="1" t="s">
        <v>537</v>
      </c>
      <c r="I23" s="1" t="s">
        <v>623</v>
      </c>
      <c r="J23" s="1" t="s">
        <v>539</v>
      </c>
      <c r="K23" s="1" t="s">
        <v>623</v>
      </c>
      <c r="L23" s="1" t="s">
        <v>623</v>
      </c>
      <c r="M23" s="1" t="s">
        <v>540</v>
      </c>
      <c r="N23" s="1" t="s">
        <v>540</v>
      </c>
      <c r="O23" s="1" t="s">
        <v>541</v>
      </c>
      <c r="P23" s="1" t="s">
        <v>542</v>
      </c>
      <c r="Q23" s="1" t="s">
        <v>543</v>
      </c>
      <c r="R23" s="1" t="s">
        <v>624</v>
      </c>
      <c r="S23" s="1" t="s">
        <v>73</v>
      </c>
      <c r="T23" s="1" t="s">
        <v>545</v>
      </c>
      <c r="U23" s="1" t="s">
        <v>561</v>
      </c>
      <c r="V23" s="1" t="s">
        <v>572</v>
      </c>
    </row>
    <row r="24" s="1" customFormat="1" spans="1:22">
      <c r="A24" s="1" t="s">
        <v>314</v>
      </c>
      <c r="B24" s="1" t="s">
        <v>80</v>
      </c>
      <c r="C24" s="1" t="s">
        <v>315</v>
      </c>
      <c r="D24" s="1" t="s">
        <v>617</v>
      </c>
      <c r="E24" s="1" t="s">
        <v>625</v>
      </c>
      <c r="F24" s="1" t="s">
        <v>81</v>
      </c>
      <c r="G24" s="1" t="s">
        <v>292</v>
      </c>
      <c r="H24" s="1" t="s">
        <v>537</v>
      </c>
      <c r="I24" s="1" t="s">
        <v>626</v>
      </c>
      <c r="J24" s="1" t="s">
        <v>539</v>
      </c>
      <c r="K24" s="1" t="s">
        <v>626</v>
      </c>
      <c r="L24" s="1" t="s">
        <v>626</v>
      </c>
      <c r="M24" s="1" t="s">
        <v>540</v>
      </c>
      <c r="N24" s="1" t="s">
        <v>540</v>
      </c>
      <c r="O24" s="1" t="s">
        <v>541</v>
      </c>
      <c r="P24" s="1" t="s">
        <v>542</v>
      </c>
      <c r="Q24" s="1" t="s">
        <v>543</v>
      </c>
      <c r="R24" s="1" t="s">
        <v>627</v>
      </c>
      <c r="S24" s="1" t="s">
        <v>73</v>
      </c>
      <c r="T24" s="1" t="s">
        <v>545</v>
      </c>
      <c r="U24" s="1" t="s">
        <v>561</v>
      </c>
      <c r="V24" s="1" t="s">
        <v>572</v>
      </c>
    </row>
    <row r="25" s="1" customFormat="1" spans="1:22">
      <c r="A25" s="1" t="s">
        <v>389</v>
      </c>
      <c r="B25" s="1" t="s">
        <v>80</v>
      </c>
      <c r="C25" s="1" t="s">
        <v>390</v>
      </c>
      <c r="D25" s="1" t="s">
        <v>392</v>
      </c>
      <c r="E25" s="1" t="s">
        <v>628</v>
      </c>
      <c r="F25" s="1" t="s">
        <v>292</v>
      </c>
      <c r="G25" s="1" t="s">
        <v>353</v>
      </c>
      <c r="H25" s="1" t="s">
        <v>537</v>
      </c>
      <c r="I25" s="1" t="s">
        <v>629</v>
      </c>
      <c r="J25" s="1" t="s">
        <v>539</v>
      </c>
      <c r="K25" s="1" t="s">
        <v>629</v>
      </c>
      <c r="L25" s="1" t="s">
        <v>629</v>
      </c>
      <c r="M25" s="1" t="s">
        <v>540</v>
      </c>
      <c r="N25" s="1" t="s">
        <v>540</v>
      </c>
      <c r="O25" s="1" t="s">
        <v>541</v>
      </c>
      <c r="P25" s="1" t="s">
        <v>542</v>
      </c>
      <c r="Q25" s="1" t="s">
        <v>543</v>
      </c>
      <c r="R25" s="1" t="s">
        <v>630</v>
      </c>
      <c r="S25" s="1" t="s">
        <v>73</v>
      </c>
      <c r="T25" s="1" t="s">
        <v>545</v>
      </c>
      <c r="U25" s="1" t="s">
        <v>546</v>
      </c>
      <c r="V25" s="1" t="s">
        <v>631</v>
      </c>
    </row>
    <row r="26" s="1" customFormat="1" spans="1:22">
      <c r="A26" s="1" t="s">
        <v>129</v>
      </c>
      <c r="B26" s="1" t="s">
        <v>134</v>
      </c>
      <c r="C26" s="1" t="s">
        <v>130</v>
      </c>
      <c r="D26" s="1" t="s">
        <v>632</v>
      </c>
      <c r="E26" s="1" t="s">
        <v>633</v>
      </c>
      <c r="F26" s="1" t="s">
        <v>80</v>
      </c>
      <c r="G26" s="1" t="s">
        <v>114</v>
      </c>
      <c r="H26" s="1" t="s">
        <v>537</v>
      </c>
      <c r="I26" s="1" t="s">
        <v>634</v>
      </c>
      <c r="J26" s="1" t="s">
        <v>539</v>
      </c>
      <c r="K26" s="1" t="s">
        <v>634</v>
      </c>
      <c r="L26" s="1" t="s">
        <v>634</v>
      </c>
      <c r="M26" s="1" t="s">
        <v>540</v>
      </c>
      <c r="N26" s="1" t="s">
        <v>540</v>
      </c>
      <c r="O26" s="1" t="s">
        <v>541</v>
      </c>
      <c r="P26" s="1" t="s">
        <v>542</v>
      </c>
      <c r="Q26" s="1" t="s">
        <v>543</v>
      </c>
      <c r="R26" s="1" t="s">
        <v>635</v>
      </c>
      <c r="S26" s="1" t="s">
        <v>73</v>
      </c>
      <c r="T26" s="1" t="s">
        <v>545</v>
      </c>
      <c r="U26" s="1" t="s">
        <v>561</v>
      </c>
      <c r="V26" s="1" t="s">
        <v>572</v>
      </c>
    </row>
    <row r="27" s="1" customFormat="1" spans="1:22">
      <c r="A27" s="1" t="s">
        <v>358</v>
      </c>
      <c r="B27" s="1" t="s">
        <v>226</v>
      </c>
      <c r="C27" s="1" t="s">
        <v>359</v>
      </c>
      <c r="D27" s="1" t="s">
        <v>361</v>
      </c>
      <c r="E27" s="1" t="s">
        <v>636</v>
      </c>
      <c r="F27" s="1" t="s">
        <v>292</v>
      </c>
      <c r="G27" s="1" t="s">
        <v>353</v>
      </c>
      <c r="H27" s="1" t="s">
        <v>537</v>
      </c>
      <c r="I27" s="1" t="s">
        <v>637</v>
      </c>
      <c r="J27" s="1" t="s">
        <v>539</v>
      </c>
      <c r="K27" s="1" t="s">
        <v>637</v>
      </c>
      <c r="L27" s="1" t="s">
        <v>637</v>
      </c>
      <c r="M27" s="1" t="s">
        <v>540</v>
      </c>
      <c r="N27" s="1" t="s">
        <v>540</v>
      </c>
      <c r="O27" s="1" t="s">
        <v>541</v>
      </c>
      <c r="P27" s="1" t="s">
        <v>542</v>
      </c>
      <c r="Q27" s="1" t="s">
        <v>543</v>
      </c>
      <c r="R27" s="1" t="s">
        <v>638</v>
      </c>
      <c r="S27" s="1" t="s">
        <v>73</v>
      </c>
      <c r="T27" s="1" t="s">
        <v>545</v>
      </c>
      <c r="U27" s="1" t="s">
        <v>561</v>
      </c>
      <c r="V27" s="1" t="s">
        <v>639</v>
      </c>
    </row>
    <row r="28" s="1" customFormat="1" spans="1:22">
      <c r="A28" s="1" t="s">
        <v>223</v>
      </c>
      <c r="B28" s="1" t="s">
        <v>226</v>
      </c>
      <c r="C28" s="1" t="s">
        <v>224</v>
      </c>
      <c r="D28" s="1" t="s">
        <v>170</v>
      </c>
      <c r="E28" s="1" t="s">
        <v>640</v>
      </c>
      <c r="F28" s="1" t="s">
        <v>92</v>
      </c>
      <c r="G28" s="1" t="s">
        <v>182</v>
      </c>
      <c r="H28" s="1" t="s">
        <v>537</v>
      </c>
      <c r="I28" s="1" t="s">
        <v>641</v>
      </c>
      <c r="J28" s="1" t="s">
        <v>539</v>
      </c>
      <c r="K28" s="1" t="s">
        <v>641</v>
      </c>
      <c r="L28" s="1" t="s">
        <v>641</v>
      </c>
      <c r="M28" s="1" t="s">
        <v>540</v>
      </c>
      <c r="N28" s="1" t="s">
        <v>540</v>
      </c>
      <c r="O28" s="1" t="s">
        <v>541</v>
      </c>
      <c r="P28" s="1" t="s">
        <v>542</v>
      </c>
      <c r="Q28" s="1" t="s">
        <v>543</v>
      </c>
      <c r="R28" s="1" t="s">
        <v>642</v>
      </c>
      <c r="S28" s="1" t="s">
        <v>73</v>
      </c>
      <c r="T28" s="1" t="s">
        <v>545</v>
      </c>
      <c r="U28" s="1" t="s">
        <v>546</v>
      </c>
      <c r="V28" s="1" t="s">
        <v>547</v>
      </c>
    </row>
    <row r="29" s="1" customFormat="1" spans="1:22">
      <c r="A29" s="1" t="s">
        <v>197</v>
      </c>
      <c r="B29" s="1" t="s">
        <v>79</v>
      </c>
      <c r="C29" s="1" t="s">
        <v>198</v>
      </c>
      <c r="D29" s="1" t="s">
        <v>617</v>
      </c>
      <c r="E29" s="1" t="s">
        <v>643</v>
      </c>
      <c r="F29" s="1" t="s">
        <v>92</v>
      </c>
      <c r="G29" s="1" t="s">
        <v>182</v>
      </c>
      <c r="H29" s="1" t="s">
        <v>537</v>
      </c>
      <c r="I29" s="1" t="s">
        <v>619</v>
      </c>
      <c r="J29" s="1" t="s">
        <v>539</v>
      </c>
      <c r="K29" s="1" t="s">
        <v>619</v>
      </c>
      <c r="L29" s="1" t="s">
        <v>619</v>
      </c>
      <c r="M29" s="1" t="s">
        <v>540</v>
      </c>
      <c r="N29" s="1" t="s">
        <v>540</v>
      </c>
      <c r="O29" s="1" t="s">
        <v>541</v>
      </c>
      <c r="P29" s="1" t="s">
        <v>542</v>
      </c>
      <c r="Q29" s="1" t="s">
        <v>543</v>
      </c>
      <c r="R29" s="1" t="s">
        <v>644</v>
      </c>
      <c r="S29" s="1" t="s">
        <v>73</v>
      </c>
      <c r="T29" s="1" t="s">
        <v>545</v>
      </c>
      <c r="U29" s="1" t="s">
        <v>561</v>
      </c>
      <c r="V29" s="1" t="s">
        <v>572</v>
      </c>
    </row>
    <row r="30" s="1" customFormat="1" spans="1:22">
      <c r="A30" s="1" t="s">
        <v>70</v>
      </c>
      <c r="B30" s="1" t="s">
        <v>79</v>
      </c>
      <c r="C30" s="1" t="s">
        <v>71</v>
      </c>
      <c r="D30" s="1" t="s">
        <v>645</v>
      </c>
      <c r="E30" s="1" t="s">
        <v>646</v>
      </c>
      <c r="F30" s="1" t="s">
        <v>80</v>
      </c>
      <c r="G30" s="1" t="s">
        <v>81</v>
      </c>
      <c r="H30" s="1" t="s">
        <v>537</v>
      </c>
      <c r="I30" s="1" t="s">
        <v>647</v>
      </c>
      <c r="J30" s="1" t="s">
        <v>539</v>
      </c>
      <c r="K30" s="1" t="s">
        <v>647</v>
      </c>
      <c r="L30" s="1" t="s">
        <v>647</v>
      </c>
      <c r="M30" s="1" t="s">
        <v>540</v>
      </c>
      <c r="N30" s="1" t="s">
        <v>540</v>
      </c>
      <c r="O30" s="1" t="s">
        <v>541</v>
      </c>
      <c r="P30" s="1" t="s">
        <v>542</v>
      </c>
      <c r="Q30" s="1" t="s">
        <v>543</v>
      </c>
      <c r="R30" s="1" t="s">
        <v>648</v>
      </c>
      <c r="S30" s="1" t="s">
        <v>73</v>
      </c>
      <c r="T30" s="1" t="s">
        <v>545</v>
      </c>
      <c r="U30" s="1" t="s">
        <v>546</v>
      </c>
      <c r="V30" s="1" t="s">
        <v>572</v>
      </c>
    </row>
    <row r="31" s="1" customFormat="1" spans="1:22">
      <c r="A31" s="1" t="s">
        <v>177</v>
      </c>
      <c r="B31" s="1" t="s">
        <v>79</v>
      </c>
      <c r="C31" s="1" t="s">
        <v>178</v>
      </c>
      <c r="D31" s="1" t="s">
        <v>604</v>
      </c>
      <c r="E31" s="1" t="s">
        <v>649</v>
      </c>
      <c r="F31" s="1" t="s">
        <v>81</v>
      </c>
      <c r="G31" s="1" t="s">
        <v>182</v>
      </c>
      <c r="H31" s="1" t="s">
        <v>537</v>
      </c>
      <c r="I31" s="1" t="s">
        <v>650</v>
      </c>
      <c r="J31" s="1" t="s">
        <v>539</v>
      </c>
      <c r="K31" s="1" t="s">
        <v>650</v>
      </c>
      <c r="L31" s="1" t="s">
        <v>650</v>
      </c>
      <c r="M31" s="1" t="s">
        <v>540</v>
      </c>
      <c r="N31" s="1" t="s">
        <v>540</v>
      </c>
      <c r="O31" s="1" t="s">
        <v>541</v>
      </c>
      <c r="P31" s="1" t="s">
        <v>542</v>
      </c>
      <c r="Q31" s="1" t="s">
        <v>543</v>
      </c>
      <c r="R31" s="1" t="s">
        <v>651</v>
      </c>
      <c r="S31" s="1" t="s">
        <v>73</v>
      </c>
      <c r="T31" s="1" t="s">
        <v>545</v>
      </c>
      <c r="U31" s="1" t="s">
        <v>561</v>
      </c>
      <c r="V31" s="1" t="s">
        <v>572</v>
      </c>
    </row>
    <row r="32" s="1" customFormat="1" spans="1:22">
      <c r="A32" s="1" t="s">
        <v>108</v>
      </c>
      <c r="B32" s="1" t="s">
        <v>113</v>
      </c>
      <c r="C32" s="1" t="s">
        <v>109</v>
      </c>
      <c r="D32" s="1" t="s">
        <v>111</v>
      </c>
      <c r="E32" s="1" t="s">
        <v>652</v>
      </c>
      <c r="F32" s="1" t="s">
        <v>92</v>
      </c>
      <c r="G32" s="1" t="s">
        <v>114</v>
      </c>
      <c r="H32" s="1" t="s">
        <v>537</v>
      </c>
      <c r="I32" s="1" t="s">
        <v>653</v>
      </c>
      <c r="J32" s="1" t="s">
        <v>539</v>
      </c>
      <c r="K32" s="1" t="s">
        <v>653</v>
      </c>
      <c r="L32" s="1" t="s">
        <v>653</v>
      </c>
      <c r="M32" s="1" t="s">
        <v>540</v>
      </c>
      <c r="N32" s="1" t="s">
        <v>540</v>
      </c>
      <c r="O32" s="1" t="s">
        <v>541</v>
      </c>
      <c r="P32" s="1" t="s">
        <v>542</v>
      </c>
      <c r="Q32" s="1" t="s">
        <v>543</v>
      </c>
      <c r="R32" s="1" t="s">
        <v>654</v>
      </c>
      <c r="S32" s="1" t="s">
        <v>73</v>
      </c>
      <c r="T32" s="1" t="s">
        <v>545</v>
      </c>
      <c r="U32" s="1" t="s">
        <v>561</v>
      </c>
      <c r="V32" s="1" t="s">
        <v>631</v>
      </c>
    </row>
    <row r="33" s="1" customFormat="1" spans="1:22">
      <c r="A33" s="1" t="s">
        <v>263</v>
      </c>
      <c r="B33" s="1" t="s">
        <v>113</v>
      </c>
      <c r="C33" s="1" t="s">
        <v>264</v>
      </c>
      <c r="D33" s="1" t="s">
        <v>590</v>
      </c>
      <c r="E33" s="1" t="s">
        <v>655</v>
      </c>
      <c r="F33" s="1" t="s">
        <v>114</v>
      </c>
      <c r="G33" s="1" t="s">
        <v>239</v>
      </c>
      <c r="H33" s="1" t="s">
        <v>537</v>
      </c>
      <c r="I33" s="1" t="s">
        <v>656</v>
      </c>
      <c r="J33" s="1" t="s">
        <v>539</v>
      </c>
      <c r="K33" s="1" t="s">
        <v>656</v>
      </c>
      <c r="L33" s="1" t="s">
        <v>656</v>
      </c>
      <c r="M33" s="1" t="s">
        <v>540</v>
      </c>
      <c r="N33" s="1" t="s">
        <v>540</v>
      </c>
      <c r="O33" s="1" t="s">
        <v>541</v>
      </c>
      <c r="P33" s="1" t="s">
        <v>542</v>
      </c>
      <c r="Q33" s="1" t="s">
        <v>543</v>
      </c>
      <c r="R33" s="1" t="s">
        <v>657</v>
      </c>
      <c r="S33" s="1" t="s">
        <v>73</v>
      </c>
      <c r="T33" s="1" t="s">
        <v>545</v>
      </c>
      <c r="U33" s="1" t="s">
        <v>561</v>
      </c>
      <c r="V33" s="1" t="s">
        <v>572</v>
      </c>
    </row>
    <row r="34" s="1" customFormat="1" spans="1:22">
      <c r="A34" s="1" t="s">
        <v>119</v>
      </c>
      <c r="B34" s="1" t="s">
        <v>124</v>
      </c>
      <c r="C34" s="1" t="s">
        <v>120</v>
      </c>
      <c r="D34" s="1" t="s">
        <v>122</v>
      </c>
      <c r="E34" s="1" t="s">
        <v>658</v>
      </c>
      <c r="F34" s="1" t="s">
        <v>92</v>
      </c>
      <c r="G34" s="1" t="s">
        <v>114</v>
      </c>
      <c r="H34" s="1" t="s">
        <v>537</v>
      </c>
      <c r="I34" s="1" t="s">
        <v>659</v>
      </c>
      <c r="J34" s="1" t="s">
        <v>539</v>
      </c>
      <c r="K34" s="1" t="s">
        <v>659</v>
      </c>
      <c r="L34" s="1" t="s">
        <v>659</v>
      </c>
      <c r="M34" s="1" t="s">
        <v>540</v>
      </c>
      <c r="N34" s="1" t="s">
        <v>540</v>
      </c>
      <c r="O34" s="1" t="s">
        <v>541</v>
      </c>
      <c r="P34" s="1" t="s">
        <v>542</v>
      </c>
      <c r="Q34" s="1" t="s">
        <v>543</v>
      </c>
      <c r="R34" s="1" t="s">
        <v>660</v>
      </c>
      <c r="S34" s="1" t="s">
        <v>73</v>
      </c>
      <c r="T34" s="1" t="s">
        <v>545</v>
      </c>
      <c r="U34" s="1" t="s">
        <v>561</v>
      </c>
      <c r="V34" s="1" t="s">
        <v>547</v>
      </c>
    </row>
    <row r="35" s="1" customFormat="1" spans="1:22">
      <c r="A35" s="1" t="s">
        <v>254</v>
      </c>
      <c r="B35" s="1" t="s">
        <v>124</v>
      </c>
      <c r="C35" s="1" t="s">
        <v>255</v>
      </c>
      <c r="D35" s="1" t="s">
        <v>257</v>
      </c>
      <c r="E35" s="1" t="s">
        <v>661</v>
      </c>
      <c r="F35" s="1" t="s">
        <v>182</v>
      </c>
      <c r="G35" s="1" t="s">
        <v>239</v>
      </c>
      <c r="H35" s="1" t="s">
        <v>537</v>
      </c>
      <c r="I35" s="1" t="s">
        <v>662</v>
      </c>
      <c r="J35" s="1" t="s">
        <v>539</v>
      </c>
      <c r="K35" s="1" t="s">
        <v>662</v>
      </c>
      <c r="L35" s="1" t="s">
        <v>662</v>
      </c>
      <c r="M35" s="1" t="s">
        <v>540</v>
      </c>
      <c r="N35" s="1" t="s">
        <v>540</v>
      </c>
      <c r="O35" s="1" t="s">
        <v>541</v>
      </c>
      <c r="P35" s="1" t="s">
        <v>542</v>
      </c>
      <c r="Q35" s="1" t="s">
        <v>543</v>
      </c>
      <c r="R35" s="1" t="s">
        <v>663</v>
      </c>
      <c r="S35" s="1" t="s">
        <v>73</v>
      </c>
      <c r="T35" s="1" t="s">
        <v>545</v>
      </c>
      <c r="U35" s="1" t="s">
        <v>546</v>
      </c>
      <c r="V35" s="1" t="s">
        <v>547</v>
      </c>
    </row>
    <row r="36" s="1" customFormat="1" spans="1:22">
      <c r="A36" s="1" t="s">
        <v>187</v>
      </c>
      <c r="B36" s="1" t="s">
        <v>192</v>
      </c>
      <c r="C36" s="1" t="s">
        <v>188</v>
      </c>
      <c r="D36" s="1" t="s">
        <v>621</v>
      </c>
      <c r="E36" s="1" t="s">
        <v>664</v>
      </c>
      <c r="F36" s="1" t="s">
        <v>114</v>
      </c>
      <c r="G36" s="1" t="s">
        <v>182</v>
      </c>
      <c r="H36" s="1" t="s">
        <v>537</v>
      </c>
      <c r="I36" s="1" t="s">
        <v>665</v>
      </c>
      <c r="J36" s="1" t="s">
        <v>539</v>
      </c>
      <c r="K36" s="1" t="s">
        <v>665</v>
      </c>
      <c r="L36" s="1" t="s">
        <v>665</v>
      </c>
      <c r="M36" s="1" t="s">
        <v>540</v>
      </c>
      <c r="N36" s="1" t="s">
        <v>540</v>
      </c>
      <c r="O36" s="1" t="s">
        <v>541</v>
      </c>
      <c r="P36" s="1" t="s">
        <v>542</v>
      </c>
      <c r="Q36" s="1" t="s">
        <v>543</v>
      </c>
      <c r="R36" s="1" t="s">
        <v>666</v>
      </c>
      <c r="S36" s="1" t="s">
        <v>73</v>
      </c>
      <c r="T36" s="1" t="s">
        <v>545</v>
      </c>
      <c r="U36" s="1" t="s">
        <v>561</v>
      </c>
      <c r="V36" s="1" t="s">
        <v>572</v>
      </c>
    </row>
    <row r="37" s="1" customFormat="1" spans="1:22">
      <c r="A37" s="1" t="s">
        <v>305</v>
      </c>
      <c r="B37" s="1" t="s">
        <v>192</v>
      </c>
      <c r="C37" s="1" t="s">
        <v>306</v>
      </c>
      <c r="D37" s="1" t="s">
        <v>308</v>
      </c>
      <c r="E37" s="1" t="s">
        <v>667</v>
      </c>
      <c r="F37" s="1" t="s">
        <v>239</v>
      </c>
      <c r="G37" s="1" t="s">
        <v>292</v>
      </c>
      <c r="H37" s="1" t="s">
        <v>537</v>
      </c>
      <c r="I37" s="1" t="s">
        <v>668</v>
      </c>
      <c r="J37" s="1" t="s">
        <v>539</v>
      </c>
      <c r="K37" s="1" t="s">
        <v>668</v>
      </c>
      <c r="L37" s="1" t="s">
        <v>668</v>
      </c>
      <c r="M37" s="1" t="s">
        <v>540</v>
      </c>
      <c r="N37" s="1" t="s">
        <v>540</v>
      </c>
      <c r="O37" s="1" t="s">
        <v>541</v>
      </c>
      <c r="P37" s="1" t="s">
        <v>542</v>
      </c>
      <c r="Q37" s="1" t="s">
        <v>543</v>
      </c>
      <c r="R37" s="1" t="s">
        <v>669</v>
      </c>
      <c r="S37" s="1" t="s">
        <v>73</v>
      </c>
      <c r="T37" s="1" t="s">
        <v>545</v>
      </c>
      <c r="U37" s="1" t="s">
        <v>561</v>
      </c>
      <c r="V37" s="1" t="s">
        <v>572</v>
      </c>
    </row>
    <row r="38" s="1" customFormat="1" spans="1:22">
      <c r="A38" s="1" t="s">
        <v>244</v>
      </c>
      <c r="B38" s="1" t="s">
        <v>249</v>
      </c>
      <c r="C38" s="1" t="s">
        <v>245</v>
      </c>
      <c r="D38" s="1" t="s">
        <v>247</v>
      </c>
      <c r="E38" s="1" t="s">
        <v>670</v>
      </c>
      <c r="F38" s="1" t="s">
        <v>92</v>
      </c>
      <c r="G38" s="1" t="s">
        <v>239</v>
      </c>
      <c r="H38" s="1" t="s">
        <v>537</v>
      </c>
      <c r="I38" s="1" t="s">
        <v>671</v>
      </c>
      <c r="J38" s="1" t="s">
        <v>539</v>
      </c>
      <c r="K38" s="1" t="s">
        <v>671</v>
      </c>
      <c r="L38" s="1" t="s">
        <v>671</v>
      </c>
      <c r="M38" s="1" t="s">
        <v>540</v>
      </c>
      <c r="N38" s="1" t="s">
        <v>540</v>
      </c>
      <c r="O38" s="1" t="s">
        <v>541</v>
      </c>
      <c r="P38" s="1" t="s">
        <v>542</v>
      </c>
      <c r="Q38" s="1" t="s">
        <v>543</v>
      </c>
      <c r="R38" s="1" t="s">
        <v>672</v>
      </c>
      <c r="S38" s="1" t="s">
        <v>73</v>
      </c>
      <c r="T38" s="1" t="s">
        <v>545</v>
      </c>
      <c r="U38" s="1" t="s">
        <v>546</v>
      </c>
      <c r="V38" s="1" t="s">
        <v>547</v>
      </c>
    </row>
    <row r="39" s="1" customFormat="1" spans="1:22">
      <c r="A39" s="1" t="s">
        <v>157</v>
      </c>
      <c r="B39" s="1" t="s">
        <v>162</v>
      </c>
      <c r="C39" s="1" t="s">
        <v>158</v>
      </c>
      <c r="D39" s="1" t="s">
        <v>673</v>
      </c>
      <c r="E39" s="1" t="s">
        <v>674</v>
      </c>
      <c r="F39" s="1" t="s">
        <v>81</v>
      </c>
      <c r="G39" s="1" t="s">
        <v>114</v>
      </c>
      <c r="H39" s="1" t="s">
        <v>537</v>
      </c>
      <c r="I39" s="1" t="s">
        <v>675</v>
      </c>
      <c r="J39" s="1" t="s">
        <v>539</v>
      </c>
      <c r="K39" s="1" t="s">
        <v>675</v>
      </c>
      <c r="L39" s="1" t="s">
        <v>675</v>
      </c>
      <c r="M39" s="1" t="s">
        <v>540</v>
      </c>
      <c r="N39" s="1" t="s">
        <v>540</v>
      </c>
      <c r="O39" s="1" t="s">
        <v>541</v>
      </c>
      <c r="P39" s="1" t="s">
        <v>542</v>
      </c>
      <c r="Q39" s="1" t="s">
        <v>543</v>
      </c>
      <c r="R39" s="1" t="s">
        <v>676</v>
      </c>
      <c r="S39" s="1" t="s">
        <v>73</v>
      </c>
      <c r="T39" s="1" t="s">
        <v>545</v>
      </c>
      <c r="U39" s="1" t="s">
        <v>546</v>
      </c>
      <c r="V39" s="1" t="s">
        <v>677</v>
      </c>
    </row>
    <row r="40" s="1" customFormat="1" spans="1:22">
      <c r="A40" s="1" t="s">
        <v>296</v>
      </c>
      <c r="B40" s="1" t="s">
        <v>301</v>
      </c>
      <c r="C40" s="1" t="s">
        <v>297</v>
      </c>
      <c r="D40" s="1" t="s">
        <v>299</v>
      </c>
      <c r="E40" s="1" t="s">
        <v>678</v>
      </c>
      <c r="F40" s="1" t="s">
        <v>182</v>
      </c>
      <c r="G40" s="1" t="s">
        <v>292</v>
      </c>
      <c r="H40" s="1" t="s">
        <v>537</v>
      </c>
      <c r="I40" s="1" t="s">
        <v>679</v>
      </c>
      <c r="J40" s="1" t="s">
        <v>539</v>
      </c>
      <c r="K40" s="1" t="s">
        <v>679</v>
      </c>
      <c r="L40" s="1" t="s">
        <v>679</v>
      </c>
      <c r="M40" s="1" t="s">
        <v>540</v>
      </c>
      <c r="N40" s="1" t="s">
        <v>540</v>
      </c>
      <c r="O40" s="1" t="s">
        <v>541</v>
      </c>
      <c r="P40" s="1" t="s">
        <v>542</v>
      </c>
      <c r="Q40" s="1" t="s">
        <v>543</v>
      </c>
      <c r="R40" s="1" t="s">
        <v>680</v>
      </c>
      <c r="S40" s="1" t="s">
        <v>73</v>
      </c>
      <c r="T40" s="1" t="s">
        <v>545</v>
      </c>
      <c r="U40" s="1" t="s">
        <v>561</v>
      </c>
      <c r="V40" s="1" t="s">
        <v>547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2023-05-16T01:45:44Z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8BC47C45CEE74514AF659CC839EE9C7A_12</vt:lpwstr>
  </property>
</Properties>
</file>