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对账!$A$1:$X$26</definedName>
  </definedNames>
  <calcPr calcId="144525"/>
</workbook>
</file>

<file path=xl/sharedStrings.xml><?xml version="1.0" encoding="utf-8"?>
<sst xmlns="http://schemas.openxmlformats.org/spreadsheetml/2006/main" count="987" uniqueCount="306">
  <si>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</si>
  <si>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</si>
  <si>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</si>
  <si>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</si>
  <si>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</si>
  <si>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</si>
  <si>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</si>
  <si>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</si>
  <si>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</si>
  <si>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</si>
  <si>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</si>
  <si>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</si>
  <si>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</si>
  <si>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</si>
  <si>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</si>
  <si>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</si>
  <si>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</si>
  <si>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</si>
  <si>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</si>
  <si>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</si>
  <si>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</si>
  <si>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</si>
  <si>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</si>
  <si>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</si>
  <si>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</si>
  <si>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21622326544	</t>
  </si>
  <si>
    <t>Ctrip</t>
  </si>
  <si>
    <t>正常</t>
  </si>
  <si>
    <t>[邦劳]阿罗纳海滩赫纳度假村(Henann Resort Alona Beach)(15141076)</t>
  </si>
  <si>
    <t>尊贵房(至少连住2晚及以上)&lt;特价大促销&gt;&lt;三人入住&gt;&lt;早餐&gt;</t>
  </si>
  <si>
    <t>CNY</t>
  </si>
  <si>
    <t>Abarquez/Joel,Abarquez/Joel,Abarquez/Joel,Abarquez/Joel,Abarquez/Joel,Abarquez/Joel</t>
  </si>
  <si>
    <t>CA9812230516CNY-H</t>
  </si>
  <si>
    <t>未提现</t>
  </si>
  <si>
    <t>携程开票</t>
  </si>
  <si>
    <t xml:space="preserve">	</t>
  </si>
  <si>
    <t xml:space="preserve">HBLMNL012-1750	</t>
  </si>
  <si>
    <t xml:space="preserve">22871965870	</t>
  </si>
  <si>
    <t>尊贵房(直通泳池)(至少连住2晚及以上)&lt;三人入住&gt;&lt;早餐&gt;</t>
  </si>
  <si>
    <t>SHIN/YUHA</t>
  </si>
  <si>
    <t xml:space="preserve">HBLMNL012-2661	</t>
  </si>
  <si>
    <t xml:space="preserve">999223013298880	</t>
  </si>
  <si>
    <t>[新加坡]新加坡客安酒店(The Clan Hotel Singapore by Far East Hospitality)(105449851)</t>
  </si>
  <si>
    <t>豪华房&lt;双人入住&gt;&lt;适用于非澳大利亚/英国客人&gt;&lt;双早&gt;</t>
  </si>
  <si>
    <t>SZE/YAN MAN</t>
  </si>
  <si>
    <t xml:space="preserve">222180317	</t>
  </si>
  <si>
    <t xml:space="preserve">999223013332203	</t>
  </si>
  <si>
    <t>豪华房&lt;双人入住&gt;&lt;适用于非澳大利亚/英国客人&gt;&lt;无早&gt;</t>
  </si>
  <si>
    <t xml:space="preserve">222179194	</t>
  </si>
  <si>
    <t xml:space="preserve">999223074162724	</t>
  </si>
  <si>
    <t>WU/QIAN,CHU/DIWEI</t>
  </si>
  <si>
    <t xml:space="preserve">269432252	</t>
  </si>
  <si>
    <t xml:space="preserve">999223571517710	</t>
  </si>
  <si>
    <t>[普吉岛]奈涵度假村(The Nai Harn)(17373458)</t>
  </si>
  <si>
    <t>至尊海洋景房(至少连住2晚及以上)&lt;今日特价 &gt;&lt;双人入住&gt;&lt;中宾&gt;&lt;双早&gt;</t>
  </si>
  <si>
    <t>WU/YAHUI</t>
  </si>
  <si>
    <t xml:space="preserve">999223580052958	</t>
  </si>
  <si>
    <t>[八打灵再也]阿万特酒店(Avante Hotel)(106501098)</t>
  </si>
  <si>
    <t>豪华特大床房&lt;单人入住&gt;&lt;仅适用亚洲客人&gt;&lt;单早&gt;</t>
  </si>
  <si>
    <t>SNG/ENG SIM JOEL</t>
  </si>
  <si>
    <t xml:space="preserve">156584	</t>
  </si>
  <si>
    <t xml:space="preserve">999223594577959	</t>
  </si>
  <si>
    <t>[普吉岛]芭东帕拉贡水疗度假酒店(Patong Paragon Resort &amp; Spa)(106540520)</t>
  </si>
  <si>
    <t>豪华房(连住3晚及以上)&lt;双人入住&gt;&lt;双早&gt;</t>
  </si>
  <si>
    <t>Tham/Cian,Tham/Cian,Tham/Cian,Tham/Cian,Tham/Cian,Tham/Cian,Tham/Cian,Tham/Cian,Tham/Cian,Tham/Cian,Tham/Cian,Tham/Cian,Tham/Cian,Tham/Cian,Tham/Cian</t>
  </si>
  <si>
    <t xml:space="preserve">231847	</t>
  </si>
  <si>
    <t xml:space="preserve">999223617111496	</t>
  </si>
  <si>
    <t>LIU/YIFEI</t>
  </si>
  <si>
    <t xml:space="preserve">231894	</t>
  </si>
  <si>
    <t xml:space="preserve">999223618861818	</t>
  </si>
  <si>
    <t>[芭堤雅]密特酒店(Mytt Hotel Pattaya)(106493625)</t>
  </si>
  <si>
    <t>豪华都市双床房(至少连住2晚及以上)&lt;双人入住&gt;&lt;不适用印度客人&gt;&lt;双早&gt;</t>
  </si>
  <si>
    <t>HUANG/HUA</t>
  </si>
  <si>
    <t xml:space="preserve">999223623282199	</t>
  </si>
  <si>
    <t>Omair/Abdulaziz,Omair/Abdulaziz</t>
  </si>
  <si>
    <t xml:space="preserve">231893	</t>
  </si>
  <si>
    <t xml:space="preserve">999223813088456	</t>
  </si>
  <si>
    <t>豪华房(至少连住2晚及以上)&lt;双人入住&gt;&lt;双早&gt;</t>
  </si>
  <si>
    <t>MODI/SUDEEP KUMAR,MODI/SUDEEP KUMAR</t>
  </si>
  <si>
    <t xml:space="preserve">232243	</t>
  </si>
  <si>
    <t xml:space="preserve">999223832931122	</t>
  </si>
  <si>
    <t>豪华房(直通泳池)(连住3晚及以上)&lt;双人入住&gt;&lt;双早&gt;</t>
  </si>
  <si>
    <t>MURARKA/SARAT,MURARKA/SARAT</t>
  </si>
  <si>
    <t xml:space="preserve">232269	</t>
  </si>
  <si>
    <t xml:space="preserve">999223865906844	</t>
  </si>
  <si>
    <t>GAO/YUAN,GU/SHIJIE</t>
  </si>
  <si>
    <t xml:space="preserve">232389	</t>
  </si>
  <si>
    <t xml:space="preserve">999223865910181	</t>
  </si>
  <si>
    <t>ZHU/YINYING,YU/WENQIAN</t>
  </si>
  <si>
    <t xml:space="preserve">232390	</t>
  </si>
  <si>
    <t xml:space="preserve">999223866062017	</t>
  </si>
  <si>
    <t>[苏梅岛]苏梅岛W酒店(W Koh Samui)(106541235)</t>
  </si>
  <si>
    <t>海景幽居别墅&lt;今日特价 &gt;&lt;双人入住&gt;&lt;中宾&gt;&lt;双早&gt;</t>
  </si>
  <si>
    <t>ZHOU/LINGPEI</t>
  </si>
  <si>
    <t xml:space="preserve">80826032	</t>
  </si>
  <si>
    <t xml:space="preserve">999223869765087	</t>
  </si>
  <si>
    <t>Dsouza/Sandesh,Dsouza/Sandesh,Dsouza/Sandesh,Dsouza/Sandesh</t>
  </si>
  <si>
    <t xml:space="preserve">232395	</t>
  </si>
  <si>
    <t xml:space="preserve">999223898459305	</t>
  </si>
  <si>
    <t>ALAM/IRSHAD,ALAM/IRSHAD</t>
  </si>
  <si>
    <t xml:space="preserve">232481	</t>
  </si>
  <si>
    <t xml:space="preserve">999223925391694	</t>
  </si>
  <si>
    <t>[帕赛市]马尼拉 101 酒店(Hotel 101 Manila - Multiple Use Hotel)(52316890)</t>
  </si>
  <si>
    <t>欢乐房&lt;今日特价 &gt;&lt;三人入住&gt;&lt;无早&gt;</t>
  </si>
  <si>
    <t>Paul Juezan/Joshua,Paul Juezan/Joshua,Paul Juezan/Joshua</t>
  </si>
  <si>
    <t xml:space="preserve">30444719	</t>
  </si>
  <si>
    <t xml:space="preserve">999223934549461	</t>
  </si>
  <si>
    <t>MOHAMMAD/ADIBAH</t>
  </si>
  <si>
    <t xml:space="preserve">232566	</t>
  </si>
  <si>
    <t xml:space="preserve">999223947288366	</t>
  </si>
  <si>
    <t>[沙美岛]沙美岛奥普劳度假村(Ao Prao Resort)(96211035)</t>
  </si>
  <si>
    <t>海景尊贵房&lt;限量特价&gt;&lt;双人入住&gt;&lt;双早&gt;</t>
  </si>
  <si>
    <t>alfahad/Yousef,alfahad/Yousef</t>
  </si>
  <si>
    <t xml:space="preserve">AO3109238	</t>
  </si>
  <si>
    <t xml:space="preserve">999224001371037	</t>
  </si>
  <si>
    <t>丛林绿洲特大床别墅(至少连住2晚及以上)&lt;今日特价 &gt;&lt;双人入住&gt;&lt;中宾&gt;&lt;双早&gt;</t>
  </si>
  <si>
    <t>YANG/YIYUN,Zhang/Yuwei</t>
  </si>
  <si>
    <t xml:space="preserve">92868991	</t>
  </si>
  <si>
    <t xml:space="preserve">999224009974340	</t>
  </si>
  <si>
    <t>[沙美岛]沙美岛萨凯海滩度假村(Sai Kaew Beach Resort)(15277008)</t>
  </si>
  <si>
    <t>豪华小屋&lt;今日特价 &gt;&lt;双人入住&gt;&lt;双早&gt;</t>
  </si>
  <si>
    <t>HU/Minlong</t>
  </si>
  <si>
    <t xml:space="preserve">SK3196778	</t>
  </si>
  <si>
    <t xml:space="preserve">999224017301454	</t>
  </si>
  <si>
    <t>Omar/Abdalazaz,Omar/Abdalazaz</t>
  </si>
  <si>
    <t xml:space="preserve">232752	</t>
  </si>
  <si>
    <t xml:space="preserve">999224017337935	</t>
  </si>
  <si>
    <t>kumar /Amit,kumar /Amit</t>
  </si>
  <si>
    <t xml:space="preserve">232751	</t>
  </si>
  <si>
    <t>,</t>
  </si>
  <si>
    <t>CNY 69093</t>
  </si>
  <si>
    <t>A230516094344911</t>
  </si>
  <si>
    <t>CNY / HKD 当前参考汇率: 1.126485094</t>
  </si>
  <si>
    <t>总计：69093 CNY/
77832.23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</si>
  <si>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</si>
  <si>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</si>
  <si>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</si>
  <si>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</si>
  <si>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</si>
  <si>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</si>
  <si>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</si>
  <si>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</si>
  <si>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</si>
  <si>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</si>
  <si>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</si>
  <si>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</si>
  <si>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</si>
  <si>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</si>
  <si>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</si>
  <si>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</si>
  <si>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</si>
  <si>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</si>
  <si>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</si>
  <si>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2023-05-06</t>
  </si>
  <si>
    <t>3332131</t>
  </si>
  <si>
    <t>芭东帕拉贡温泉度假酒店 (SHA Extra Plus)</t>
  </si>
  <si>
    <t>Omar Abdalazaz</t>
  </si>
  <si>
    <t>2023-05-09</t>
  </si>
  <si>
    <t>2023-05-15</t>
  </si>
  <si>
    <t>退房日半月结</t>
  </si>
  <si>
    <t>1950.00</t>
  </si>
  <si>
    <t>RMB</t>
  </si>
  <si>
    <t>0</t>
  </si>
  <si>
    <t>0.00</t>
  </si>
  <si>
    <t>wisdom(携程)</t>
  </si>
  <si>
    <t>01.010189</t>
  </si>
  <si>
    <t>2023-05-06 10:00:00</t>
  </si>
  <si>
    <t>否</t>
  </si>
  <si>
    <t>汇智国际旅游发展有限公司</t>
  </si>
  <si>
    <t>直采</t>
  </si>
  <si>
    <t>泰国</t>
  </si>
  <si>
    <t>3332118</t>
  </si>
  <si>
    <t>kumar Amit</t>
  </si>
  <si>
    <t>2023-05-12</t>
  </si>
  <si>
    <t>975.00</t>
  </si>
  <si>
    <t>2023-05-06 09:59:35</t>
  </si>
  <si>
    <t>2023-05-05</t>
  </si>
  <si>
    <t>3328395</t>
  </si>
  <si>
    <t>沙美岛萨凯海滩度假村</t>
  </si>
  <si>
    <t>2023-05-07</t>
  </si>
  <si>
    <t>862.00</t>
  </si>
  <si>
    <t>2023-05-05 13:03:03</t>
  </si>
  <si>
    <t>2023-05-04</t>
  </si>
  <si>
    <t>3326297</t>
  </si>
  <si>
    <t>苏梅岛W酒店</t>
  </si>
  <si>
    <t>5850.00</t>
  </si>
  <si>
    <t>2023-05-05 09:39:05</t>
  </si>
  <si>
    <t>2023-05-01</t>
  </si>
  <si>
    <t>3310897</t>
  </si>
  <si>
    <t>沙美岛奥普劳度假村 (政府卫生认证)</t>
  </si>
  <si>
    <t>alfahad Yousef</t>
  </si>
  <si>
    <t>2023-05-02</t>
  </si>
  <si>
    <t>1100.00</t>
  </si>
  <si>
    <t>2023-05-01 10:49:29</t>
  </si>
  <si>
    <t>2023-04-30</t>
  </si>
  <si>
    <t>3308267</t>
  </si>
  <si>
    <t>2023-05-08</t>
  </si>
  <si>
    <t>1005.00</t>
  </si>
  <si>
    <t>2023-05-01 11:09:35</t>
  </si>
  <si>
    <t>3307039</t>
  </si>
  <si>
    <t>马尼拉101酒店（多用途酒店）</t>
  </si>
  <si>
    <t>437.00</t>
  </si>
  <si>
    <t>2023-04-30 08:48:29</t>
  </si>
  <si>
    <t>菲律宾</t>
  </si>
  <si>
    <t>2023-04-28</t>
  </si>
  <si>
    <t>3301614</t>
  </si>
  <si>
    <t>ALAM IRSHAD</t>
  </si>
  <si>
    <t>2023-05-11</t>
  </si>
  <si>
    <t>2023-04-29 09:27:03</t>
  </si>
  <si>
    <t>2023-04-27</t>
  </si>
  <si>
    <t>3294958</t>
  </si>
  <si>
    <t>Sandesh  Dsouza</t>
  </si>
  <si>
    <t>2034.00</t>
  </si>
  <si>
    <t>2023-04-27 10:36:05</t>
  </si>
  <si>
    <t>2023-04-26</t>
  </si>
  <si>
    <t>3293957</t>
  </si>
  <si>
    <t>1356.00</t>
  </si>
  <si>
    <t>2023-04-27 10:26:01</t>
  </si>
  <si>
    <t>3293951</t>
  </si>
  <si>
    <t>ZHOU LINGPEI</t>
  </si>
  <si>
    <t>4310.00</t>
  </si>
  <si>
    <t>2023-04-27 10:40:12</t>
  </si>
  <si>
    <t>3293943</t>
  </si>
  <si>
    <t>GAO YUAN,GU SHIJIE</t>
  </si>
  <si>
    <t>2023-04-27 10:34:28</t>
  </si>
  <si>
    <t>2023-04-25</t>
  </si>
  <si>
    <t>3285099</t>
  </si>
  <si>
    <t>2023-05-14</t>
  </si>
  <si>
    <t>1767.00</t>
  </si>
  <si>
    <t>2023-04-25 10:54:51</t>
  </si>
  <si>
    <t>2023-04-23</t>
  </si>
  <si>
    <t>3278773</t>
  </si>
  <si>
    <t>MODI SUDEEP KUMAR</t>
  </si>
  <si>
    <t>1017.00</t>
  </si>
  <si>
    <t>2023-04-24 12:44:33</t>
  </si>
  <si>
    <t>2023-04-13</t>
  </si>
  <si>
    <t>3221352</t>
  </si>
  <si>
    <t>1432.00</t>
  </si>
  <si>
    <t>2023-04-13 09:35:21</t>
  </si>
  <si>
    <t>2023-04-12</t>
  </si>
  <si>
    <t>3220292</t>
  </si>
  <si>
    <t>芭提雅Mytt海滩酒店</t>
  </si>
  <si>
    <t>2023-04-29</t>
  </si>
  <si>
    <t>1456.00</t>
  </si>
  <si>
    <t>2023-04-14 08:02:40</t>
  </si>
  <si>
    <t>3219967</t>
  </si>
  <si>
    <t>LIU YIFEI</t>
  </si>
  <si>
    <t>1069.00</t>
  </si>
  <si>
    <t>2023-04-13 09:35:44</t>
  </si>
  <si>
    <t>2023-04-11</t>
  </si>
  <si>
    <t>3216458</t>
  </si>
  <si>
    <t>Tham/Cian,Tham/Cian,Tham/Cian,Tham/Cian,Tham/Cian,Tham/Cian,Tham/Cian,Tham/Cian</t>
  </si>
  <si>
    <t>8592.00</t>
  </si>
  <si>
    <t>2023-04-11 16:25:04</t>
  </si>
  <si>
    <t>2023-04-10</t>
  </si>
  <si>
    <t>3214114</t>
  </si>
  <si>
    <t>阿万特酒店</t>
  </si>
  <si>
    <t>2023-05-03</t>
  </si>
  <si>
    <t>1018.00</t>
  </si>
  <si>
    <t>2023-04-10 17:59:24</t>
  </si>
  <si>
    <t>马来西亚</t>
  </si>
  <si>
    <t>3212859</t>
  </si>
  <si>
    <t>普吉岛奈涵度假村</t>
  </si>
  <si>
    <t>3258.00</t>
  </si>
  <si>
    <t>2023-04-26 17:41:23</t>
  </si>
  <si>
    <t>2023-04-04</t>
  </si>
  <si>
    <t>3196778</t>
  </si>
  <si>
    <t>2023-05-05 13:02:59</t>
  </si>
  <si>
    <t>2023-03-14</t>
  </si>
  <si>
    <t>3134291</t>
  </si>
  <si>
    <t>2023-04-14 08:02:36</t>
  </si>
  <si>
    <t>2023-03-08</t>
  </si>
  <si>
    <t>3109238</t>
  </si>
  <si>
    <t>2023-05-01 10:49:24</t>
  </si>
  <si>
    <t>2023-03-07</t>
  </si>
  <si>
    <t>3106976</t>
  </si>
  <si>
    <t>新加坡客安酒店 (SG Clean)</t>
  </si>
  <si>
    <t>1550.00</t>
  </si>
  <si>
    <t>2023-04-08 21:52:55</t>
  </si>
  <si>
    <t>新加坡</t>
  </si>
  <si>
    <t>2023-03-04</t>
  </si>
  <si>
    <t>3093197</t>
  </si>
  <si>
    <t>SZE YAN MAN</t>
  </si>
  <si>
    <t>10590.00</t>
  </si>
  <si>
    <t>2023-03-05 09:41:17</t>
  </si>
  <si>
    <t>3093179</t>
  </si>
  <si>
    <t>2023-03-05 09:35:30</t>
  </si>
  <si>
    <t>2023-02-22</t>
  </si>
  <si>
    <t>3055654</t>
  </si>
  <si>
    <t>阿罗纳海滩赫纳度假村</t>
  </si>
  <si>
    <t>2023-05-10</t>
  </si>
  <si>
    <t>8222.00</t>
  </si>
  <si>
    <t>2023-04-18 14:49:09</t>
  </si>
  <si>
    <t>2023-02-21</t>
  </si>
  <si>
    <t>3051917</t>
  </si>
  <si>
    <t>2023-04-27 10:40:08</t>
  </si>
  <si>
    <t>999223571517710,999223571517710,</t>
  </si>
  <si>
    <t>2023-02-07</t>
  </si>
  <si>
    <t>3010605</t>
  </si>
  <si>
    <t>WU/YAHUI,WU/YAHUI</t>
  </si>
  <si>
    <t>2023-04-26 17:40:17</t>
  </si>
  <si>
    <t>2022-10-30</t>
  </si>
  <si>
    <t>2766690</t>
  </si>
  <si>
    <t>Abarquez Joel,Abarquez Joel</t>
  </si>
  <si>
    <t>5332.00</t>
  </si>
  <si>
    <t>2022-11-30 10:28:23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</si>
</sst>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34</xdr:row>
      <xdr:rowOff>7620</xdr:rowOff>
    </xdr:from>
    <xdr:to>
      <xdr:col>13</xdr:col>
      <xdr:colOff>69215</xdr:colOff>
      <xdr:row>42</xdr:row>
      <xdr:rowOff>121920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225540"/>
          <a:ext cx="9288780" cy="15773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6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45051</v>
      </c>
      <c r="G2" s="6">
        <v>45053</v>
      </c>
      <c r="H2" s="4">
        <v>2</v>
      </c>
      <c r="I2" s="4">
        <v>2</v>
      </c>
      <c r="J2" s="4">
        <v>4</v>
      </c>
      <c r="K2" s="4" t="s">
        <v>30</v>
      </c>
      <c r="L2" s="4">
        <v>5332</v>
      </c>
      <c r="M2" s="4">
        <v>5332</v>
      </c>
      <c r="N2" s="4" t="s">
        <v>31</v>
      </c>
      <c r="O2" s="4" t="s">
        <v>32</v>
      </c>
      <c r="P2" s="4" t="s">
        <v>33</v>
      </c>
      <c r="Q2" s="4">
        <v>0</v>
      </c>
      <c r="R2" s="7">
        <v>44864</v>
      </c>
      <c r="S2" s="6">
        <v>45062</v>
      </c>
      <c r="T2" s="4" t="s">
        <v>34</v>
      </c>
      <c r="U2" s="4">
        <v>5332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45052</v>
      </c>
      <c r="G3" s="6">
        <v>45056</v>
      </c>
      <c r="H3" s="4">
        <v>1</v>
      </c>
      <c r="I3" s="4">
        <v>4</v>
      </c>
      <c r="J3" s="4">
        <v>4</v>
      </c>
      <c r="K3" s="4" t="s">
        <v>30</v>
      </c>
      <c r="L3" s="4">
        <v>8222</v>
      </c>
      <c r="M3" s="4">
        <v>8222</v>
      </c>
      <c r="N3" s="4" t="s">
        <v>39</v>
      </c>
      <c r="O3" s="4" t="s">
        <v>32</v>
      </c>
      <c r="P3" s="4" t="s">
        <v>33</v>
      </c>
      <c r="Q3" s="4">
        <v>0</v>
      </c>
      <c r="R3" s="7">
        <v>44979</v>
      </c>
      <c r="S3" s="6">
        <v>45062</v>
      </c>
      <c r="T3" s="4" t="s">
        <v>34</v>
      </c>
      <c r="U3" s="4">
        <v>8222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45051</v>
      </c>
      <c r="G4" s="6">
        <v>45057</v>
      </c>
      <c r="H4" s="4">
        <v>1</v>
      </c>
      <c r="I4" s="4">
        <v>6</v>
      </c>
      <c r="J4" s="4">
        <v>6</v>
      </c>
      <c r="K4" s="4" t="s">
        <v>30</v>
      </c>
      <c r="L4" s="4">
        <v>10590</v>
      </c>
      <c r="M4" s="4">
        <v>10590</v>
      </c>
      <c r="N4" s="4" t="s">
        <v>44</v>
      </c>
      <c r="O4" s="4" t="s">
        <v>32</v>
      </c>
      <c r="P4" s="4" t="s">
        <v>33</v>
      </c>
      <c r="Q4" s="4">
        <v>0</v>
      </c>
      <c r="R4" s="7">
        <v>44989</v>
      </c>
      <c r="S4" s="6">
        <v>45062</v>
      </c>
      <c r="T4" s="4" t="s">
        <v>34</v>
      </c>
      <c r="U4" s="4">
        <v>10590</v>
      </c>
      <c r="V4" s="4">
        <v>0</v>
      </c>
      <c r="W4" s="4">
        <v>0</v>
      </c>
      <c r="X4" s="4" t="s">
        <v>35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42</v>
      </c>
      <c r="E5" s="4" t="s">
        <v>47</v>
      </c>
      <c r="F5" s="6">
        <v>45057</v>
      </c>
      <c r="G5" s="6">
        <v>45058</v>
      </c>
      <c r="H5" s="4">
        <v>1</v>
      </c>
      <c r="I5" s="4">
        <v>1</v>
      </c>
      <c r="J5" s="4">
        <v>1</v>
      </c>
      <c r="K5" s="4" t="s">
        <v>30</v>
      </c>
      <c r="L5" s="4">
        <v>1550</v>
      </c>
      <c r="M5" s="4">
        <v>1550</v>
      </c>
      <c r="N5" s="4" t="s">
        <v>44</v>
      </c>
      <c r="O5" s="4" t="s">
        <v>32</v>
      </c>
      <c r="P5" s="4" t="s">
        <v>33</v>
      </c>
      <c r="Q5" s="4">
        <v>0</v>
      </c>
      <c r="R5" s="7">
        <v>44989</v>
      </c>
      <c r="S5" s="6">
        <v>45062</v>
      </c>
      <c r="T5" s="4" t="s">
        <v>34</v>
      </c>
      <c r="U5" s="4">
        <v>1550</v>
      </c>
      <c r="V5" s="4">
        <v>0</v>
      </c>
      <c r="W5" s="4">
        <v>0</v>
      </c>
      <c r="X5" s="4" t="s">
        <v>35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42</v>
      </c>
      <c r="E6" s="4" t="s">
        <v>47</v>
      </c>
      <c r="F6" s="6">
        <v>45046</v>
      </c>
      <c r="G6" s="6">
        <v>45047</v>
      </c>
      <c r="H6" s="4">
        <v>1</v>
      </c>
      <c r="I6" s="4">
        <v>1</v>
      </c>
      <c r="J6" s="4">
        <v>1</v>
      </c>
      <c r="K6" s="4" t="s">
        <v>30</v>
      </c>
      <c r="L6" s="4">
        <v>1550</v>
      </c>
      <c r="M6" s="4">
        <v>1550</v>
      </c>
      <c r="N6" s="4" t="s">
        <v>50</v>
      </c>
      <c r="O6" s="4" t="s">
        <v>32</v>
      </c>
      <c r="P6" s="4" t="s">
        <v>33</v>
      </c>
      <c r="Q6" s="4">
        <v>0</v>
      </c>
      <c r="R6" s="7">
        <v>44992</v>
      </c>
      <c r="S6" s="6">
        <v>45062</v>
      </c>
      <c r="T6" s="4" t="s">
        <v>34</v>
      </c>
      <c r="U6" s="4">
        <v>1550</v>
      </c>
      <c r="V6" s="4">
        <v>0</v>
      </c>
      <c r="W6" s="4">
        <v>0</v>
      </c>
      <c r="X6" s="4" t="s">
        <v>35</v>
      </c>
      <c r="Y6" s="4" t="s">
        <v>51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53</v>
      </c>
      <c r="E7" s="4" t="s">
        <v>54</v>
      </c>
      <c r="F7" s="6">
        <v>45047</v>
      </c>
      <c r="G7" s="6">
        <v>45049</v>
      </c>
      <c r="H7" s="4">
        <v>1</v>
      </c>
      <c r="I7" s="4">
        <v>2</v>
      </c>
      <c r="J7" s="4">
        <v>2</v>
      </c>
      <c r="K7" s="4" t="s">
        <v>30</v>
      </c>
      <c r="L7" s="4">
        <v>3258</v>
      </c>
      <c r="M7" s="4">
        <v>3258</v>
      </c>
      <c r="N7" s="4" t="s">
        <v>55</v>
      </c>
      <c r="O7" s="4" t="s">
        <v>32</v>
      </c>
      <c r="P7" s="4" t="s">
        <v>33</v>
      </c>
      <c r="Q7" s="4">
        <v>0</v>
      </c>
      <c r="R7" s="7">
        <v>45026</v>
      </c>
      <c r="S7" s="6">
        <v>45062</v>
      </c>
      <c r="T7" s="4" t="s">
        <v>34</v>
      </c>
      <c r="U7" s="4">
        <v>3258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57</v>
      </c>
      <c r="E8" s="4" t="s">
        <v>58</v>
      </c>
      <c r="F8" s="6">
        <v>45049</v>
      </c>
      <c r="G8" s="6">
        <v>45051</v>
      </c>
      <c r="H8" s="4">
        <v>1</v>
      </c>
      <c r="I8" s="4">
        <v>2</v>
      </c>
      <c r="J8" s="4">
        <v>2</v>
      </c>
      <c r="K8" s="4" t="s">
        <v>30</v>
      </c>
      <c r="L8" s="4">
        <v>1018</v>
      </c>
      <c r="M8" s="4">
        <v>1018</v>
      </c>
      <c r="N8" s="4" t="s">
        <v>59</v>
      </c>
      <c r="O8" s="4" t="s">
        <v>32</v>
      </c>
      <c r="P8" s="4" t="s">
        <v>33</v>
      </c>
      <c r="Q8" s="4">
        <v>0</v>
      </c>
      <c r="R8" s="7">
        <v>45026</v>
      </c>
      <c r="S8" s="6">
        <v>45062</v>
      </c>
      <c r="T8" s="4" t="s">
        <v>34</v>
      </c>
      <c r="U8" s="4">
        <v>1018</v>
      </c>
      <c r="V8" s="4">
        <v>0</v>
      </c>
      <c r="W8" s="4">
        <v>0</v>
      </c>
      <c r="X8" s="4" t="s">
        <v>35</v>
      </c>
      <c r="Y8" s="4" t="s">
        <v>60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45044</v>
      </c>
      <c r="G9" s="6">
        <v>45047</v>
      </c>
      <c r="H9" s="4">
        <v>8</v>
      </c>
      <c r="I9" s="4">
        <v>3</v>
      </c>
      <c r="J9" s="4">
        <v>24</v>
      </c>
      <c r="K9" s="4" t="s">
        <v>30</v>
      </c>
      <c r="L9" s="4">
        <v>8592</v>
      </c>
      <c r="M9" s="4">
        <v>8592</v>
      </c>
      <c r="N9" s="4" t="s">
        <v>64</v>
      </c>
      <c r="O9" s="4" t="s">
        <v>32</v>
      </c>
      <c r="P9" s="4" t="s">
        <v>33</v>
      </c>
      <c r="Q9" s="4">
        <v>0</v>
      </c>
      <c r="R9" s="7">
        <v>45027</v>
      </c>
      <c r="S9" s="6">
        <v>45062</v>
      </c>
      <c r="T9" s="4" t="s">
        <v>34</v>
      </c>
      <c r="U9" s="4">
        <v>8592</v>
      </c>
      <c r="V9" s="4">
        <v>0</v>
      </c>
      <c r="W9" s="4">
        <v>0</v>
      </c>
      <c r="X9" s="4" t="s">
        <v>35</v>
      </c>
      <c r="Y9" s="4" t="s">
        <v>65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62</v>
      </c>
      <c r="E10" s="4" t="s">
        <v>63</v>
      </c>
      <c r="F10" s="6">
        <v>45050</v>
      </c>
      <c r="G10" s="6">
        <v>45053</v>
      </c>
      <c r="H10" s="4">
        <v>1</v>
      </c>
      <c r="I10" s="4">
        <v>3</v>
      </c>
      <c r="J10" s="4">
        <v>3</v>
      </c>
      <c r="K10" s="4" t="s">
        <v>30</v>
      </c>
      <c r="L10" s="4">
        <v>1069</v>
      </c>
      <c r="M10" s="4">
        <v>1069</v>
      </c>
      <c r="N10" s="4" t="s">
        <v>67</v>
      </c>
      <c r="O10" s="4" t="s">
        <v>32</v>
      </c>
      <c r="P10" s="4" t="s">
        <v>33</v>
      </c>
      <c r="Q10" s="4">
        <v>0</v>
      </c>
      <c r="R10" s="7">
        <v>45028</v>
      </c>
      <c r="S10" s="6">
        <v>45062</v>
      </c>
      <c r="T10" s="4" t="s">
        <v>34</v>
      </c>
      <c r="U10" s="4">
        <v>1069</v>
      </c>
      <c r="V10" s="4">
        <v>0</v>
      </c>
      <c r="W10" s="4">
        <v>0</v>
      </c>
      <c r="X10" s="4" t="s">
        <v>35</v>
      </c>
      <c r="Y10" s="4" t="s">
        <v>68</v>
      </c>
    </row>
    <row r="11" s="4" customFormat="1" spans="1:25">
      <c r="A11" s="4" t="s">
        <v>69</v>
      </c>
      <c r="B11" s="4" t="s">
        <v>26</v>
      </c>
      <c r="C11" s="4" t="s">
        <v>27</v>
      </c>
      <c r="D11" s="4" t="s">
        <v>70</v>
      </c>
      <c r="E11" s="4" t="s">
        <v>71</v>
      </c>
      <c r="F11" s="6">
        <v>45045</v>
      </c>
      <c r="G11" s="6">
        <v>45047</v>
      </c>
      <c r="H11" s="4">
        <v>1</v>
      </c>
      <c r="I11" s="4">
        <v>2</v>
      </c>
      <c r="J11" s="4">
        <v>2</v>
      </c>
      <c r="K11" s="4" t="s">
        <v>30</v>
      </c>
      <c r="L11" s="4">
        <v>1456</v>
      </c>
      <c r="M11" s="4">
        <v>1456</v>
      </c>
      <c r="N11" s="4" t="s">
        <v>72</v>
      </c>
      <c r="O11" s="4" t="s">
        <v>32</v>
      </c>
      <c r="P11" s="4" t="s">
        <v>33</v>
      </c>
      <c r="Q11" s="4">
        <v>0</v>
      </c>
      <c r="R11" s="7">
        <v>45028</v>
      </c>
      <c r="S11" s="6">
        <v>45062</v>
      </c>
      <c r="T11" s="4" t="s">
        <v>34</v>
      </c>
      <c r="U11" s="4">
        <v>1456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73</v>
      </c>
      <c r="B12" s="4" t="s">
        <v>26</v>
      </c>
      <c r="C12" s="4" t="s">
        <v>27</v>
      </c>
      <c r="D12" s="4" t="s">
        <v>62</v>
      </c>
      <c r="E12" s="4" t="s">
        <v>63</v>
      </c>
      <c r="F12" s="6">
        <v>45046</v>
      </c>
      <c r="G12" s="6">
        <v>45050</v>
      </c>
      <c r="H12" s="4">
        <v>1</v>
      </c>
      <c r="I12" s="4">
        <v>4</v>
      </c>
      <c r="J12" s="4">
        <v>4</v>
      </c>
      <c r="K12" s="4" t="s">
        <v>30</v>
      </c>
      <c r="L12" s="4">
        <v>1432</v>
      </c>
      <c r="M12" s="4">
        <v>1432</v>
      </c>
      <c r="N12" s="4" t="s">
        <v>74</v>
      </c>
      <c r="O12" s="4" t="s">
        <v>32</v>
      </c>
      <c r="P12" s="4" t="s">
        <v>33</v>
      </c>
      <c r="Q12" s="4">
        <v>0</v>
      </c>
      <c r="R12" s="7">
        <v>45029</v>
      </c>
      <c r="S12" s="6">
        <v>45062</v>
      </c>
      <c r="T12" s="4" t="s">
        <v>34</v>
      </c>
      <c r="U12" s="4">
        <v>1432</v>
      </c>
      <c r="V12" s="4">
        <v>0</v>
      </c>
      <c r="W12" s="4">
        <v>0</v>
      </c>
      <c r="X12" s="4" t="s">
        <v>35</v>
      </c>
      <c r="Y12" s="4" t="s">
        <v>75</v>
      </c>
    </row>
    <row r="13" s="4" customFormat="1" spans="1:25">
      <c r="A13" s="4" t="s">
        <v>76</v>
      </c>
      <c r="B13" s="4" t="s">
        <v>26</v>
      </c>
      <c r="C13" s="4" t="s">
        <v>27</v>
      </c>
      <c r="D13" s="4" t="s">
        <v>62</v>
      </c>
      <c r="E13" s="4" t="s">
        <v>77</v>
      </c>
      <c r="F13" s="6">
        <v>45054</v>
      </c>
      <c r="G13" s="6">
        <v>45057</v>
      </c>
      <c r="H13" s="4">
        <v>1</v>
      </c>
      <c r="I13" s="4">
        <v>3</v>
      </c>
      <c r="J13" s="4">
        <v>3</v>
      </c>
      <c r="K13" s="4" t="s">
        <v>30</v>
      </c>
      <c r="L13" s="4">
        <v>1017</v>
      </c>
      <c r="M13" s="4">
        <v>1017</v>
      </c>
      <c r="N13" s="4" t="s">
        <v>78</v>
      </c>
      <c r="O13" s="4" t="s">
        <v>32</v>
      </c>
      <c r="P13" s="4" t="s">
        <v>33</v>
      </c>
      <c r="Q13" s="4">
        <v>0</v>
      </c>
      <c r="R13" s="7">
        <v>45039</v>
      </c>
      <c r="S13" s="6">
        <v>45062</v>
      </c>
      <c r="T13" s="4" t="s">
        <v>34</v>
      </c>
      <c r="U13" s="4">
        <v>1017</v>
      </c>
      <c r="V13" s="4">
        <v>0</v>
      </c>
      <c r="W13" s="4">
        <v>0</v>
      </c>
      <c r="X13" s="4" t="s">
        <v>35</v>
      </c>
      <c r="Y13" s="4" t="s">
        <v>79</v>
      </c>
    </row>
    <row r="14" s="4" customFormat="1" spans="1:25">
      <c r="A14" s="4" t="s">
        <v>80</v>
      </c>
      <c r="B14" s="4" t="s">
        <v>26</v>
      </c>
      <c r="C14" s="4" t="s">
        <v>27</v>
      </c>
      <c r="D14" s="4" t="s">
        <v>62</v>
      </c>
      <c r="E14" s="4" t="s">
        <v>81</v>
      </c>
      <c r="F14" s="6">
        <v>45057</v>
      </c>
      <c r="G14" s="6">
        <v>45060</v>
      </c>
      <c r="H14" s="4">
        <v>1</v>
      </c>
      <c r="I14" s="4">
        <v>3</v>
      </c>
      <c r="J14" s="4">
        <v>3</v>
      </c>
      <c r="K14" s="4" t="s">
        <v>30</v>
      </c>
      <c r="L14" s="4">
        <v>1767</v>
      </c>
      <c r="M14" s="4">
        <v>1767</v>
      </c>
      <c r="N14" s="4" t="s">
        <v>82</v>
      </c>
      <c r="O14" s="4" t="s">
        <v>32</v>
      </c>
      <c r="P14" s="4" t="s">
        <v>33</v>
      </c>
      <c r="Q14" s="4">
        <v>0</v>
      </c>
      <c r="R14" s="7">
        <v>45041</v>
      </c>
      <c r="S14" s="6">
        <v>45062</v>
      </c>
      <c r="T14" s="4" t="s">
        <v>34</v>
      </c>
      <c r="U14" s="4">
        <v>1767</v>
      </c>
      <c r="V14" s="4">
        <v>0</v>
      </c>
      <c r="W14" s="4">
        <v>0</v>
      </c>
      <c r="X14" s="4" t="s">
        <v>35</v>
      </c>
      <c r="Y14" s="4" t="s">
        <v>83</v>
      </c>
    </row>
    <row r="15" s="4" customFormat="1" spans="1:25">
      <c r="A15" s="4" t="s">
        <v>84</v>
      </c>
      <c r="B15" s="4" t="s">
        <v>26</v>
      </c>
      <c r="C15" s="4" t="s">
        <v>27</v>
      </c>
      <c r="D15" s="4" t="s">
        <v>62</v>
      </c>
      <c r="E15" s="4" t="s">
        <v>63</v>
      </c>
      <c r="F15" s="6">
        <v>45050</v>
      </c>
      <c r="G15" s="6">
        <v>45054</v>
      </c>
      <c r="H15" s="4">
        <v>1</v>
      </c>
      <c r="I15" s="4">
        <v>4</v>
      </c>
      <c r="J15" s="4">
        <v>4</v>
      </c>
      <c r="K15" s="4" t="s">
        <v>30</v>
      </c>
      <c r="L15" s="4">
        <v>1356</v>
      </c>
      <c r="M15" s="4">
        <v>1356</v>
      </c>
      <c r="N15" s="4" t="s">
        <v>85</v>
      </c>
      <c r="O15" s="4" t="s">
        <v>32</v>
      </c>
      <c r="P15" s="4" t="s">
        <v>33</v>
      </c>
      <c r="Q15" s="4">
        <v>0</v>
      </c>
      <c r="R15" s="7">
        <v>45042</v>
      </c>
      <c r="S15" s="6">
        <v>45062</v>
      </c>
      <c r="T15" s="4" t="s">
        <v>34</v>
      </c>
      <c r="U15" s="4">
        <v>1356</v>
      </c>
      <c r="V15" s="4">
        <v>0</v>
      </c>
      <c r="W15" s="4">
        <v>0</v>
      </c>
      <c r="X15" s="4" t="s">
        <v>35</v>
      </c>
      <c r="Y15" s="4" t="s">
        <v>86</v>
      </c>
    </row>
    <row r="16" s="4" customFormat="1" spans="1:25">
      <c r="A16" s="4" t="s">
        <v>87</v>
      </c>
      <c r="B16" s="4" t="s">
        <v>26</v>
      </c>
      <c r="C16" s="4" t="s">
        <v>27</v>
      </c>
      <c r="D16" s="4" t="s">
        <v>62</v>
      </c>
      <c r="E16" s="4" t="s">
        <v>63</v>
      </c>
      <c r="F16" s="6">
        <v>45050</v>
      </c>
      <c r="G16" s="6">
        <v>45054</v>
      </c>
      <c r="H16" s="4">
        <v>1</v>
      </c>
      <c r="I16" s="4">
        <v>4</v>
      </c>
      <c r="J16" s="4">
        <v>4</v>
      </c>
      <c r="K16" s="4" t="s">
        <v>30</v>
      </c>
      <c r="L16" s="4">
        <v>1356</v>
      </c>
      <c r="M16" s="4">
        <v>1356</v>
      </c>
      <c r="N16" s="4" t="s">
        <v>88</v>
      </c>
      <c r="O16" s="4" t="s">
        <v>32</v>
      </c>
      <c r="P16" s="4" t="s">
        <v>33</v>
      </c>
      <c r="Q16" s="4">
        <v>0</v>
      </c>
      <c r="R16" s="7">
        <v>45042</v>
      </c>
      <c r="S16" s="6">
        <v>45062</v>
      </c>
      <c r="T16" s="4" t="s">
        <v>34</v>
      </c>
      <c r="U16" s="4">
        <v>1356</v>
      </c>
      <c r="V16" s="4">
        <v>0</v>
      </c>
      <c r="W16" s="4">
        <v>0</v>
      </c>
      <c r="X16" s="4" t="s">
        <v>35</v>
      </c>
      <c r="Y16" s="4" t="s">
        <v>89</v>
      </c>
    </row>
    <row r="17" s="4" customFormat="1" spans="1:25">
      <c r="A17" s="4" t="s">
        <v>90</v>
      </c>
      <c r="B17" s="4" t="s">
        <v>26</v>
      </c>
      <c r="C17" s="4" t="s">
        <v>27</v>
      </c>
      <c r="D17" s="4" t="s">
        <v>91</v>
      </c>
      <c r="E17" s="4" t="s">
        <v>92</v>
      </c>
      <c r="F17" s="6">
        <v>45047</v>
      </c>
      <c r="G17" s="6">
        <v>45048</v>
      </c>
      <c r="H17" s="4">
        <v>1</v>
      </c>
      <c r="I17" s="4">
        <v>1</v>
      </c>
      <c r="J17" s="4">
        <v>1</v>
      </c>
      <c r="K17" s="4" t="s">
        <v>30</v>
      </c>
      <c r="L17" s="4">
        <v>4310</v>
      </c>
      <c r="M17" s="4">
        <v>4310</v>
      </c>
      <c r="N17" s="4" t="s">
        <v>93</v>
      </c>
      <c r="O17" s="4" t="s">
        <v>32</v>
      </c>
      <c r="P17" s="4" t="s">
        <v>33</v>
      </c>
      <c r="Q17" s="4">
        <v>0</v>
      </c>
      <c r="R17" s="7">
        <v>45042</v>
      </c>
      <c r="S17" s="6">
        <v>45062</v>
      </c>
      <c r="T17" s="4" t="s">
        <v>34</v>
      </c>
      <c r="U17" s="4">
        <v>4310</v>
      </c>
      <c r="V17" s="4">
        <v>0</v>
      </c>
      <c r="W17" s="4">
        <v>0</v>
      </c>
      <c r="X17" s="4" t="s">
        <v>35</v>
      </c>
      <c r="Y17" s="4" t="s">
        <v>94</v>
      </c>
    </row>
    <row r="18" s="4" customFormat="1" spans="1:25">
      <c r="A18" s="4" t="s">
        <v>95</v>
      </c>
      <c r="B18" s="4" t="s">
        <v>26</v>
      </c>
      <c r="C18" s="4" t="s">
        <v>27</v>
      </c>
      <c r="D18" s="4" t="s">
        <v>62</v>
      </c>
      <c r="E18" s="4" t="s">
        <v>63</v>
      </c>
      <c r="F18" s="6">
        <v>45051</v>
      </c>
      <c r="G18" s="6">
        <v>45054</v>
      </c>
      <c r="H18" s="4">
        <v>2</v>
      </c>
      <c r="I18" s="4">
        <v>3</v>
      </c>
      <c r="J18" s="4">
        <v>6</v>
      </c>
      <c r="K18" s="4" t="s">
        <v>30</v>
      </c>
      <c r="L18" s="4">
        <v>2034</v>
      </c>
      <c r="M18" s="4">
        <v>2034</v>
      </c>
      <c r="N18" s="4" t="s">
        <v>96</v>
      </c>
      <c r="O18" s="4" t="s">
        <v>32</v>
      </c>
      <c r="P18" s="4" t="s">
        <v>33</v>
      </c>
      <c r="Q18" s="4">
        <v>0</v>
      </c>
      <c r="R18" s="7">
        <v>45043</v>
      </c>
      <c r="S18" s="6">
        <v>45062</v>
      </c>
      <c r="T18" s="4" t="s">
        <v>34</v>
      </c>
      <c r="U18" s="4">
        <v>2034</v>
      </c>
      <c r="V18" s="4">
        <v>0</v>
      </c>
      <c r="W18" s="4">
        <v>0</v>
      </c>
      <c r="X18" s="4" t="s">
        <v>35</v>
      </c>
      <c r="Y18" s="4" t="s">
        <v>97</v>
      </c>
    </row>
    <row r="19" s="4" customFormat="1" spans="1:25">
      <c r="A19" s="4" t="s">
        <v>98</v>
      </c>
      <c r="B19" s="4" t="s">
        <v>26</v>
      </c>
      <c r="C19" s="4" t="s">
        <v>27</v>
      </c>
      <c r="D19" s="4" t="s">
        <v>62</v>
      </c>
      <c r="E19" s="4" t="s">
        <v>63</v>
      </c>
      <c r="F19" s="6">
        <v>45054</v>
      </c>
      <c r="G19" s="6">
        <v>45057</v>
      </c>
      <c r="H19" s="4">
        <v>1</v>
      </c>
      <c r="I19" s="4">
        <v>3</v>
      </c>
      <c r="J19" s="4">
        <v>3</v>
      </c>
      <c r="K19" s="4" t="s">
        <v>30</v>
      </c>
      <c r="L19" s="4">
        <v>1005</v>
      </c>
      <c r="M19" s="4">
        <v>1005</v>
      </c>
      <c r="N19" s="4" t="s">
        <v>99</v>
      </c>
      <c r="O19" s="4" t="s">
        <v>32</v>
      </c>
      <c r="P19" s="4" t="s">
        <v>33</v>
      </c>
      <c r="Q19" s="4">
        <v>0</v>
      </c>
      <c r="R19" s="7">
        <v>45044</v>
      </c>
      <c r="S19" s="6">
        <v>45062</v>
      </c>
      <c r="T19" s="4" t="s">
        <v>34</v>
      </c>
      <c r="U19" s="4">
        <v>1005</v>
      </c>
      <c r="V19" s="4">
        <v>0</v>
      </c>
      <c r="W19" s="4">
        <v>0</v>
      </c>
      <c r="X19" s="4" t="s">
        <v>35</v>
      </c>
      <c r="Y19" s="4" t="s">
        <v>100</v>
      </c>
    </row>
    <row r="20" s="4" customFormat="1" spans="1:25">
      <c r="A20" s="4" t="s">
        <v>101</v>
      </c>
      <c r="B20" s="4" t="s">
        <v>26</v>
      </c>
      <c r="C20" s="4" t="s">
        <v>27</v>
      </c>
      <c r="D20" s="4" t="s">
        <v>102</v>
      </c>
      <c r="E20" s="4" t="s">
        <v>103</v>
      </c>
      <c r="F20" s="6">
        <v>45046</v>
      </c>
      <c r="G20" s="6">
        <v>45047</v>
      </c>
      <c r="H20" s="4">
        <v>1</v>
      </c>
      <c r="I20" s="4">
        <v>1</v>
      </c>
      <c r="J20" s="4">
        <v>1</v>
      </c>
      <c r="K20" s="4" t="s">
        <v>30</v>
      </c>
      <c r="L20" s="4">
        <v>437</v>
      </c>
      <c r="M20" s="4">
        <v>437</v>
      </c>
      <c r="N20" s="4" t="s">
        <v>104</v>
      </c>
      <c r="O20" s="4" t="s">
        <v>32</v>
      </c>
      <c r="P20" s="4" t="s">
        <v>33</v>
      </c>
      <c r="Q20" s="4">
        <v>0</v>
      </c>
      <c r="R20" s="7">
        <v>45046</v>
      </c>
      <c r="S20" s="6">
        <v>45062</v>
      </c>
      <c r="T20" s="4" t="s">
        <v>34</v>
      </c>
      <c r="U20" s="4">
        <v>437</v>
      </c>
      <c r="V20" s="4">
        <v>0</v>
      </c>
      <c r="W20" s="4">
        <v>0</v>
      </c>
      <c r="X20" s="4" t="s">
        <v>35</v>
      </c>
      <c r="Y20" s="4" t="s">
        <v>105</v>
      </c>
    </row>
    <row r="21" s="4" customFormat="1" spans="1:25">
      <c r="A21" s="4" t="s">
        <v>106</v>
      </c>
      <c r="B21" s="4" t="s">
        <v>26</v>
      </c>
      <c r="C21" s="4" t="s">
        <v>27</v>
      </c>
      <c r="D21" s="4" t="s">
        <v>62</v>
      </c>
      <c r="E21" s="4" t="s">
        <v>63</v>
      </c>
      <c r="F21" s="6">
        <v>45051</v>
      </c>
      <c r="G21" s="6">
        <v>45054</v>
      </c>
      <c r="H21" s="4">
        <v>1</v>
      </c>
      <c r="I21" s="4">
        <v>3</v>
      </c>
      <c r="J21" s="4">
        <v>3</v>
      </c>
      <c r="K21" s="4" t="s">
        <v>30</v>
      </c>
      <c r="L21" s="4">
        <v>1005</v>
      </c>
      <c r="M21" s="4">
        <v>1005</v>
      </c>
      <c r="N21" s="4" t="s">
        <v>107</v>
      </c>
      <c r="O21" s="4" t="s">
        <v>32</v>
      </c>
      <c r="P21" s="4" t="s">
        <v>33</v>
      </c>
      <c r="Q21" s="4">
        <v>0</v>
      </c>
      <c r="R21" s="7">
        <v>45046</v>
      </c>
      <c r="S21" s="6">
        <v>45062</v>
      </c>
      <c r="T21" s="4" t="s">
        <v>34</v>
      </c>
      <c r="U21" s="4">
        <v>1005</v>
      </c>
      <c r="V21" s="4">
        <v>0</v>
      </c>
      <c r="W21" s="4">
        <v>0</v>
      </c>
      <c r="X21" s="4" t="s">
        <v>35</v>
      </c>
      <c r="Y21" s="4" t="s">
        <v>108</v>
      </c>
    </row>
    <row r="22" s="4" customFormat="1" spans="1:25">
      <c r="A22" s="4" t="s">
        <v>109</v>
      </c>
      <c r="B22" s="4" t="s">
        <v>26</v>
      </c>
      <c r="C22" s="4" t="s">
        <v>27</v>
      </c>
      <c r="D22" s="4" t="s">
        <v>110</v>
      </c>
      <c r="E22" s="4" t="s">
        <v>111</v>
      </c>
      <c r="F22" s="6">
        <v>45047</v>
      </c>
      <c r="G22" s="6">
        <v>45048</v>
      </c>
      <c r="H22" s="4">
        <v>1</v>
      </c>
      <c r="I22" s="4">
        <v>1</v>
      </c>
      <c r="J22" s="4">
        <v>1</v>
      </c>
      <c r="K22" s="4" t="s">
        <v>30</v>
      </c>
      <c r="L22" s="4">
        <v>1100</v>
      </c>
      <c r="M22" s="4">
        <v>1100</v>
      </c>
      <c r="N22" s="4" t="s">
        <v>112</v>
      </c>
      <c r="O22" s="4" t="s">
        <v>32</v>
      </c>
      <c r="P22" s="4" t="s">
        <v>33</v>
      </c>
      <c r="Q22" s="4">
        <v>0</v>
      </c>
      <c r="R22" s="7">
        <v>45047</v>
      </c>
      <c r="S22" s="6">
        <v>45062</v>
      </c>
      <c r="T22" s="4" t="s">
        <v>34</v>
      </c>
      <c r="U22" s="4">
        <v>1100</v>
      </c>
      <c r="V22" s="4">
        <v>0</v>
      </c>
      <c r="W22" s="4">
        <v>0</v>
      </c>
      <c r="X22" s="4" t="s">
        <v>35</v>
      </c>
      <c r="Y22" s="4" t="s">
        <v>113</v>
      </c>
    </row>
    <row r="23" s="4" customFormat="1" spans="1:25">
      <c r="A23" s="4" t="s">
        <v>114</v>
      </c>
      <c r="B23" s="4" t="s">
        <v>26</v>
      </c>
      <c r="C23" s="4" t="s">
        <v>27</v>
      </c>
      <c r="D23" s="4" t="s">
        <v>91</v>
      </c>
      <c r="E23" s="4" t="s">
        <v>115</v>
      </c>
      <c r="F23" s="6">
        <v>45051</v>
      </c>
      <c r="G23" s="6">
        <v>45053</v>
      </c>
      <c r="H23" s="4">
        <v>1</v>
      </c>
      <c r="I23" s="4">
        <v>2</v>
      </c>
      <c r="J23" s="4">
        <v>2</v>
      </c>
      <c r="K23" s="4" t="s">
        <v>30</v>
      </c>
      <c r="L23" s="4">
        <v>5850</v>
      </c>
      <c r="M23" s="4">
        <v>5850</v>
      </c>
      <c r="N23" s="4" t="s">
        <v>116</v>
      </c>
      <c r="O23" s="4" t="s">
        <v>32</v>
      </c>
      <c r="P23" s="4" t="s">
        <v>33</v>
      </c>
      <c r="Q23" s="4">
        <v>0</v>
      </c>
      <c r="R23" s="7">
        <v>45050</v>
      </c>
      <c r="S23" s="6">
        <v>45062</v>
      </c>
      <c r="T23" s="4" t="s">
        <v>34</v>
      </c>
      <c r="U23" s="4">
        <v>5850</v>
      </c>
      <c r="V23" s="4">
        <v>0</v>
      </c>
      <c r="W23" s="4">
        <v>0</v>
      </c>
      <c r="X23" s="4" t="s">
        <v>35</v>
      </c>
      <c r="Y23" s="4" t="s">
        <v>117</v>
      </c>
    </row>
    <row r="24" s="4" customFormat="1" spans="1:25">
      <c r="A24" s="4" t="s">
        <v>118</v>
      </c>
      <c r="B24" s="4" t="s">
        <v>26</v>
      </c>
      <c r="C24" s="4" t="s">
        <v>27</v>
      </c>
      <c r="D24" s="4" t="s">
        <v>119</v>
      </c>
      <c r="E24" s="4" t="s">
        <v>120</v>
      </c>
      <c r="F24" s="6">
        <v>45052</v>
      </c>
      <c r="G24" s="6">
        <v>45053</v>
      </c>
      <c r="H24" s="4">
        <v>1</v>
      </c>
      <c r="I24" s="4">
        <v>1</v>
      </c>
      <c r="J24" s="4">
        <v>1</v>
      </c>
      <c r="K24" s="4" t="s">
        <v>30</v>
      </c>
      <c r="L24" s="4">
        <v>862</v>
      </c>
      <c r="M24" s="4">
        <v>862</v>
      </c>
      <c r="N24" s="4" t="s">
        <v>121</v>
      </c>
      <c r="O24" s="4" t="s">
        <v>32</v>
      </c>
      <c r="P24" s="4" t="s">
        <v>33</v>
      </c>
      <c r="Q24" s="4">
        <v>0</v>
      </c>
      <c r="R24" s="7">
        <v>45051</v>
      </c>
      <c r="S24" s="6">
        <v>45062</v>
      </c>
      <c r="T24" s="4" t="s">
        <v>34</v>
      </c>
      <c r="U24" s="4">
        <v>862</v>
      </c>
      <c r="V24" s="4">
        <v>0</v>
      </c>
      <c r="W24" s="4">
        <v>0</v>
      </c>
      <c r="X24" s="4" t="s">
        <v>35</v>
      </c>
      <c r="Y24" s="4" t="s">
        <v>122</v>
      </c>
    </row>
    <row r="25" s="4" customFormat="1" spans="1:25">
      <c r="A25" s="4" t="s">
        <v>123</v>
      </c>
      <c r="B25" s="4" t="s">
        <v>26</v>
      </c>
      <c r="C25" s="4" t="s">
        <v>27</v>
      </c>
      <c r="D25" s="4" t="s">
        <v>62</v>
      </c>
      <c r="E25" s="4" t="s">
        <v>63</v>
      </c>
      <c r="F25" s="6">
        <v>45055</v>
      </c>
      <c r="G25" s="6">
        <v>45061</v>
      </c>
      <c r="H25" s="4">
        <v>1</v>
      </c>
      <c r="I25" s="4">
        <v>6</v>
      </c>
      <c r="J25" s="4">
        <v>6</v>
      </c>
      <c r="K25" s="4" t="s">
        <v>30</v>
      </c>
      <c r="L25" s="4">
        <v>1950</v>
      </c>
      <c r="M25" s="4">
        <v>1950</v>
      </c>
      <c r="N25" s="4" t="s">
        <v>124</v>
      </c>
      <c r="O25" s="4" t="s">
        <v>32</v>
      </c>
      <c r="P25" s="4" t="s">
        <v>33</v>
      </c>
      <c r="Q25" s="4">
        <v>0</v>
      </c>
      <c r="R25" s="7">
        <v>45052</v>
      </c>
      <c r="S25" s="6">
        <v>45062</v>
      </c>
      <c r="T25" s="4" t="s">
        <v>34</v>
      </c>
      <c r="U25" s="4">
        <v>1950</v>
      </c>
      <c r="V25" s="4">
        <v>0</v>
      </c>
      <c r="W25" s="4">
        <v>0</v>
      </c>
      <c r="X25" s="4" t="s">
        <v>35</v>
      </c>
      <c r="Y25" s="4" t="s">
        <v>125</v>
      </c>
    </row>
    <row r="26" s="4" customFormat="1" spans="1:25">
      <c r="A26" s="4" t="s">
        <v>126</v>
      </c>
      <c r="B26" s="4" t="s">
        <v>26</v>
      </c>
      <c r="C26" s="4" t="s">
        <v>27</v>
      </c>
      <c r="D26" s="4" t="s">
        <v>62</v>
      </c>
      <c r="E26" s="4" t="s">
        <v>63</v>
      </c>
      <c r="F26" s="6">
        <v>45058</v>
      </c>
      <c r="G26" s="6">
        <v>45061</v>
      </c>
      <c r="H26" s="4">
        <v>1</v>
      </c>
      <c r="I26" s="4">
        <v>3</v>
      </c>
      <c r="J26" s="4">
        <v>3</v>
      </c>
      <c r="K26" s="4" t="s">
        <v>30</v>
      </c>
      <c r="L26" s="4">
        <v>975</v>
      </c>
      <c r="M26" s="4">
        <v>975</v>
      </c>
      <c r="N26" s="4" t="s">
        <v>127</v>
      </c>
      <c r="O26" s="4" t="s">
        <v>32</v>
      </c>
      <c r="P26" s="4" t="s">
        <v>33</v>
      </c>
      <c r="Q26" s="4">
        <v>0</v>
      </c>
      <c r="R26" s="7">
        <v>45052</v>
      </c>
      <c r="S26" s="6">
        <v>45062</v>
      </c>
      <c r="T26" s="4" t="s">
        <v>34</v>
      </c>
      <c r="U26" s="4">
        <v>975</v>
      </c>
      <c r="V26" s="4">
        <v>0</v>
      </c>
      <c r="W26" s="4">
        <v>0</v>
      </c>
      <c r="X26" s="4" t="s">
        <v>35</v>
      </c>
      <c r="Y26" s="4" t="s">
        <v>128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topLeftCell="A19" workbookViewId="0">
      <selection activeCell="E30" sqref="E30"/>
    </sheetView>
  </sheetViews>
  <sheetFormatPr defaultColWidth="10" defaultRowHeight="14.4"/>
  <cols>
    <col min="1" max="1" width="12.8888888888889" style="4"/>
    <col min="2" max="3" width="10.7777777777778" style="4"/>
    <col min="4" max="16362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129</v>
      </c>
    </row>
    <row r="2" s="4" customFormat="1" spans="1:9">
      <c r="A2" s="5">
        <v>21622326544</v>
      </c>
      <c r="B2" s="6">
        <v>45051</v>
      </c>
      <c r="C2" s="6">
        <v>45053</v>
      </c>
      <c r="D2" s="4">
        <v>5332</v>
      </c>
      <c r="E2" s="4" t="str">
        <f>VLOOKUP(A2,HOP!A:L,12,0)</f>
        <v>5332.00</v>
      </c>
      <c r="F2" s="4" t="str">
        <f>VLOOKUP(A2,HOP!A:C,3,0)</f>
        <v>2766690</v>
      </c>
      <c r="G2" s="4">
        <f>D2-E2</f>
        <v>0</v>
      </c>
      <c r="H2" s="4" t="str">
        <f>$H$1&amp;F2</f>
        <v>,2766690</v>
      </c>
      <c r="I2" s="4" t="str">
        <f>VLOOKUP(A2,HOP!A:U,21,0)</f>
        <v>直采</v>
      </c>
    </row>
    <row r="3" s="4" customFormat="1" spans="1:9">
      <c r="A3" s="5">
        <v>22871965870</v>
      </c>
      <c r="B3" s="6">
        <v>45052</v>
      </c>
      <c r="C3" s="6">
        <v>45056</v>
      </c>
      <c r="D3" s="4">
        <v>8222</v>
      </c>
      <c r="E3" s="4" t="str">
        <f>VLOOKUP(A3,HOP!A:L,12,0)</f>
        <v>8222.00</v>
      </c>
      <c r="F3" s="4" t="str">
        <f>VLOOKUP(A3,HOP!A:C,3,0)</f>
        <v>3055654</v>
      </c>
      <c r="G3" s="4">
        <f t="shared" ref="G3:G26" si="0">D3-E3</f>
        <v>0</v>
      </c>
      <c r="H3" s="4" t="str">
        <f t="shared" ref="H3:H26" si="1">$H$1&amp;F3</f>
        <v>,3055654</v>
      </c>
      <c r="I3" s="4" t="str">
        <f>VLOOKUP(A3,HOP!A:U,21,0)</f>
        <v>直采</v>
      </c>
    </row>
    <row r="4" s="4" customFormat="1" spans="1:9">
      <c r="A4" s="5">
        <v>999223013298880</v>
      </c>
      <c r="B4" s="6">
        <v>45051</v>
      </c>
      <c r="C4" s="6">
        <v>45057</v>
      </c>
      <c r="D4" s="4">
        <v>10590</v>
      </c>
      <c r="E4" s="4" t="str">
        <f>VLOOKUP(A4,HOP!A:L,12,0)</f>
        <v>10590.00</v>
      </c>
      <c r="F4" s="4" t="str">
        <f>VLOOKUP(A4,HOP!A:C,3,0)</f>
        <v>3093197</v>
      </c>
      <c r="G4" s="4">
        <f t="shared" si="0"/>
        <v>0</v>
      </c>
      <c r="H4" s="4" t="str">
        <f t="shared" si="1"/>
        <v>,3093197</v>
      </c>
      <c r="I4" s="4" t="str">
        <f>VLOOKUP(A4,HOP!A:U,21,0)</f>
        <v>直采</v>
      </c>
    </row>
    <row r="5" s="4" customFormat="1" spans="1:9">
      <c r="A5" s="5">
        <v>999223013332203</v>
      </c>
      <c r="B5" s="6">
        <v>45057</v>
      </c>
      <c r="C5" s="6">
        <v>45058</v>
      </c>
      <c r="D5" s="4">
        <v>1550</v>
      </c>
      <c r="E5" s="4" t="str">
        <f>VLOOKUP(A5,HOP!A:L,12,0)</f>
        <v>1550.00</v>
      </c>
      <c r="F5" s="4" t="str">
        <f>VLOOKUP(A5,HOP!A:C,3,0)</f>
        <v>3093179</v>
      </c>
      <c r="G5" s="4">
        <f t="shared" si="0"/>
        <v>0</v>
      </c>
      <c r="H5" s="4" t="str">
        <f t="shared" si="1"/>
        <v>,3093179</v>
      </c>
      <c r="I5" s="4" t="str">
        <f>VLOOKUP(A5,HOP!A:U,21,0)</f>
        <v>直采</v>
      </c>
    </row>
    <row r="6" s="4" customFormat="1" spans="1:9">
      <c r="A6" s="5">
        <v>999223074162724</v>
      </c>
      <c r="B6" s="6">
        <v>45046</v>
      </c>
      <c r="C6" s="6">
        <v>45047</v>
      </c>
      <c r="D6" s="4">
        <v>1550</v>
      </c>
      <c r="E6" s="4" t="str">
        <f>VLOOKUP(A6,HOP!A:L,12,0)</f>
        <v>1550.00</v>
      </c>
      <c r="F6" s="4" t="str">
        <f>VLOOKUP(A6,HOP!A:C,3,0)</f>
        <v>3106976</v>
      </c>
      <c r="G6" s="4">
        <f t="shared" si="0"/>
        <v>0</v>
      </c>
      <c r="H6" s="4" t="str">
        <f t="shared" si="1"/>
        <v>,3106976</v>
      </c>
      <c r="I6" s="4" t="str">
        <f>VLOOKUP(A6,HOP!A:U,21,0)</f>
        <v>直采</v>
      </c>
    </row>
    <row r="7" s="4" customFormat="1" spans="1:9">
      <c r="A7" s="5">
        <v>999223571517710</v>
      </c>
      <c r="B7" s="6">
        <v>45047</v>
      </c>
      <c r="C7" s="6">
        <v>45049</v>
      </c>
      <c r="D7" s="4">
        <v>3258</v>
      </c>
      <c r="E7" s="4" t="str">
        <f>VLOOKUP(A7,HOP!A:L,12,0)</f>
        <v>3258.00</v>
      </c>
      <c r="F7" s="4" t="str">
        <f>VLOOKUP(A7,HOP!A:C,3,0)</f>
        <v>3212859</v>
      </c>
      <c r="G7" s="4">
        <f t="shared" si="0"/>
        <v>0</v>
      </c>
      <c r="H7" s="4" t="str">
        <f t="shared" si="1"/>
        <v>,3212859</v>
      </c>
      <c r="I7" s="4" t="str">
        <f>VLOOKUP(A7,HOP!A:U,21,0)</f>
        <v>直采</v>
      </c>
    </row>
    <row r="8" s="4" customFormat="1" spans="1:9">
      <c r="A8" s="5">
        <v>999223580052958</v>
      </c>
      <c r="B8" s="6">
        <v>45049</v>
      </c>
      <c r="C8" s="6">
        <v>45051</v>
      </c>
      <c r="D8" s="4">
        <v>1018</v>
      </c>
      <c r="E8" s="4" t="str">
        <f>VLOOKUP(A8,HOP!A:L,12,0)</f>
        <v>1018.00</v>
      </c>
      <c r="F8" s="4" t="str">
        <f>VLOOKUP(A8,HOP!A:C,3,0)</f>
        <v>3214114</v>
      </c>
      <c r="G8" s="4">
        <f t="shared" si="0"/>
        <v>0</v>
      </c>
      <c r="H8" s="4" t="str">
        <f t="shared" si="1"/>
        <v>,3214114</v>
      </c>
      <c r="I8" s="4" t="str">
        <f>VLOOKUP(A8,HOP!A:U,21,0)</f>
        <v>直采</v>
      </c>
    </row>
    <row r="9" s="4" customFormat="1" spans="1:9">
      <c r="A9" s="5">
        <v>999223594577959</v>
      </c>
      <c r="B9" s="6">
        <v>45044</v>
      </c>
      <c r="C9" s="6">
        <v>45047</v>
      </c>
      <c r="D9" s="4">
        <v>8592</v>
      </c>
      <c r="E9" s="4" t="str">
        <f>VLOOKUP(A9,HOP!A:L,12,0)</f>
        <v>8592.00</v>
      </c>
      <c r="F9" s="4" t="str">
        <f>VLOOKUP(A9,HOP!A:C,3,0)</f>
        <v>3216458</v>
      </c>
      <c r="G9" s="4">
        <f t="shared" si="0"/>
        <v>0</v>
      </c>
      <c r="H9" s="4" t="str">
        <f t="shared" si="1"/>
        <v>,3216458</v>
      </c>
      <c r="I9" s="4" t="str">
        <f>VLOOKUP(A9,HOP!A:U,21,0)</f>
        <v>直采</v>
      </c>
    </row>
    <row r="10" s="4" customFormat="1" spans="1:9">
      <c r="A10" s="5">
        <v>999223617111496</v>
      </c>
      <c r="B10" s="6">
        <v>45050</v>
      </c>
      <c r="C10" s="6">
        <v>45053</v>
      </c>
      <c r="D10" s="4">
        <v>1069</v>
      </c>
      <c r="E10" s="4" t="str">
        <f>VLOOKUP(A10,HOP!A:L,12,0)</f>
        <v>1069.00</v>
      </c>
      <c r="F10" s="4" t="str">
        <f>VLOOKUP(A10,HOP!A:C,3,0)</f>
        <v>3219967</v>
      </c>
      <c r="G10" s="4">
        <f t="shared" si="0"/>
        <v>0</v>
      </c>
      <c r="H10" s="4" t="str">
        <f t="shared" si="1"/>
        <v>,3219967</v>
      </c>
      <c r="I10" s="4" t="str">
        <f>VLOOKUP(A10,HOP!A:U,21,0)</f>
        <v>直采</v>
      </c>
    </row>
    <row r="11" s="4" customFormat="1" spans="1:9">
      <c r="A11" s="5">
        <v>999223618861818</v>
      </c>
      <c r="B11" s="6">
        <v>45045</v>
      </c>
      <c r="C11" s="6">
        <v>45047</v>
      </c>
      <c r="D11" s="4">
        <v>1456</v>
      </c>
      <c r="E11" s="4" t="str">
        <f>VLOOKUP(A11,HOP!A:L,12,0)</f>
        <v>1456.00</v>
      </c>
      <c r="F11" s="4" t="str">
        <f>VLOOKUP(A11,HOP!A:C,3,0)</f>
        <v>3220292</v>
      </c>
      <c r="G11" s="4">
        <f t="shared" si="0"/>
        <v>0</v>
      </c>
      <c r="H11" s="4" t="str">
        <f t="shared" si="1"/>
        <v>,3220292</v>
      </c>
      <c r="I11" s="4" t="str">
        <f>VLOOKUP(A11,HOP!A:U,21,0)</f>
        <v>直采</v>
      </c>
    </row>
    <row r="12" s="4" customFormat="1" spans="1:9">
      <c r="A12" s="5">
        <v>999223623282199</v>
      </c>
      <c r="B12" s="6">
        <v>45046</v>
      </c>
      <c r="C12" s="6">
        <v>45050</v>
      </c>
      <c r="D12" s="4">
        <v>1432</v>
      </c>
      <c r="E12" s="4" t="str">
        <f>VLOOKUP(A12,HOP!A:L,12,0)</f>
        <v>1432.00</v>
      </c>
      <c r="F12" s="4" t="str">
        <f>VLOOKUP(A12,HOP!A:C,3,0)</f>
        <v>3221352</v>
      </c>
      <c r="G12" s="4">
        <f t="shared" si="0"/>
        <v>0</v>
      </c>
      <c r="H12" s="4" t="str">
        <f t="shared" si="1"/>
        <v>,3221352</v>
      </c>
      <c r="I12" s="4" t="str">
        <f>VLOOKUP(A12,HOP!A:U,21,0)</f>
        <v>直采</v>
      </c>
    </row>
    <row r="13" s="4" customFormat="1" spans="1:9">
      <c r="A13" s="5">
        <v>999223813088456</v>
      </c>
      <c r="B13" s="6">
        <v>45054</v>
      </c>
      <c r="C13" s="6">
        <v>45057</v>
      </c>
      <c r="D13" s="4">
        <v>1017</v>
      </c>
      <c r="E13" s="4" t="str">
        <f>VLOOKUP(A13,HOP!A:L,12,0)</f>
        <v>1017.00</v>
      </c>
      <c r="F13" s="4" t="str">
        <f>VLOOKUP(A13,HOP!A:C,3,0)</f>
        <v>3278773</v>
      </c>
      <c r="G13" s="4">
        <f t="shared" si="0"/>
        <v>0</v>
      </c>
      <c r="H13" s="4" t="str">
        <f t="shared" si="1"/>
        <v>,3278773</v>
      </c>
      <c r="I13" s="4" t="str">
        <f>VLOOKUP(A13,HOP!A:U,21,0)</f>
        <v>直采</v>
      </c>
    </row>
    <row r="14" s="4" customFormat="1" spans="1:9">
      <c r="A14" s="5">
        <v>999223832931122</v>
      </c>
      <c r="B14" s="6">
        <v>45057</v>
      </c>
      <c r="C14" s="6">
        <v>45060</v>
      </c>
      <c r="D14" s="4">
        <v>1767</v>
      </c>
      <c r="E14" s="4" t="str">
        <f>VLOOKUP(A14,HOP!A:L,12,0)</f>
        <v>1767.00</v>
      </c>
      <c r="F14" s="4" t="str">
        <f>VLOOKUP(A14,HOP!A:C,3,0)</f>
        <v>3285099</v>
      </c>
      <c r="G14" s="4">
        <f t="shared" si="0"/>
        <v>0</v>
      </c>
      <c r="H14" s="4" t="str">
        <f t="shared" si="1"/>
        <v>,3285099</v>
      </c>
      <c r="I14" s="4" t="str">
        <f>VLOOKUP(A14,HOP!A:U,21,0)</f>
        <v>直采</v>
      </c>
    </row>
    <row r="15" s="4" customFormat="1" spans="1:9">
      <c r="A15" s="5">
        <v>999223865906844</v>
      </c>
      <c r="B15" s="6">
        <v>45050</v>
      </c>
      <c r="C15" s="6">
        <v>45054</v>
      </c>
      <c r="D15" s="4">
        <v>1356</v>
      </c>
      <c r="E15" s="4" t="str">
        <f>VLOOKUP(A15,HOP!A:L,12,0)</f>
        <v>1356.00</v>
      </c>
      <c r="F15" s="4" t="str">
        <f>VLOOKUP(A15,HOP!A:C,3,0)</f>
        <v>3293943</v>
      </c>
      <c r="G15" s="4">
        <f t="shared" si="0"/>
        <v>0</v>
      </c>
      <c r="H15" s="4" t="str">
        <f t="shared" si="1"/>
        <v>,3293943</v>
      </c>
      <c r="I15" s="4" t="str">
        <f>VLOOKUP(A15,HOP!A:U,21,0)</f>
        <v>直采</v>
      </c>
    </row>
    <row r="16" s="4" customFormat="1" spans="1:9">
      <c r="A16" s="5">
        <v>999223865910181</v>
      </c>
      <c r="B16" s="6">
        <v>45050</v>
      </c>
      <c r="C16" s="6">
        <v>45054</v>
      </c>
      <c r="D16" s="4">
        <v>1356</v>
      </c>
      <c r="E16" s="4" t="str">
        <f>VLOOKUP(A16,HOP!A:L,12,0)</f>
        <v>1356.00</v>
      </c>
      <c r="F16" s="4" t="str">
        <f>VLOOKUP(A16,HOP!A:C,3,0)</f>
        <v>3293957</v>
      </c>
      <c r="G16" s="4">
        <f t="shared" si="0"/>
        <v>0</v>
      </c>
      <c r="H16" s="4" t="str">
        <f t="shared" si="1"/>
        <v>,3293957</v>
      </c>
      <c r="I16" s="4" t="str">
        <f>VLOOKUP(A16,HOP!A:U,21,0)</f>
        <v>直采</v>
      </c>
    </row>
    <row r="17" s="4" customFormat="1" spans="1:9">
      <c r="A17" s="5">
        <v>999223866062017</v>
      </c>
      <c r="B17" s="6">
        <v>45047</v>
      </c>
      <c r="C17" s="6">
        <v>45048</v>
      </c>
      <c r="D17" s="4">
        <v>4310</v>
      </c>
      <c r="E17" s="4" t="str">
        <f>VLOOKUP(A17,HOP!A:L,12,0)</f>
        <v>4310.00</v>
      </c>
      <c r="F17" s="4" t="str">
        <f>VLOOKUP(A17,HOP!A:C,3,0)</f>
        <v>3293951</v>
      </c>
      <c r="G17" s="4">
        <f t="shared" si="0"/>
        <v>0</v>
      </c>
      <c r="H17" s="4" t="str">
        <f t="shared" si="1"/>
        <v>,3293951</v>
      </c>
      <c r="I17" s="4" t="str">
        <f>VLOOKUP(A17,HOP!A:U,21,0)</f>
        <v>直采</v>
      </c>
    </row>
    <row r="18" s="4" customFormat="1" spans="1:9">
      <c r="A18" s="5">
        <v>999223869765087</v>
      </c>
      <c r="B18" s="6">
        <v>45051</v>
      </c>
      <c r="C18" s="6">
        <v>45054</v>
      </c>
      <c r="D18" s="4">
        <v>2034</v>
      </c>
      <c r="E18" s="4" t="str">
        <f>VLOOKUP(A18,HOP!A:L,12,0)</f>
        <v>2034.00</v>
      </c>
      <c r="F18" s="4" t="str">
        <f>VLOOKUP(A18,HOP!A:C,3,0)</f>
        <v>3294958</v>
      </c>
      <c r="G18" s="4">
        <f t="shared" si="0"/>
        <v>0</v>
      </c>
      <c r="H18" s="4" t="str">
        <f t="shared" si="1"/>
        <v>,3294958</v>
      </c>
      <c r="I18" s="4" t="str">
        <f>VLOOKUP(A18,HOP!A:U,21,0)</f>
        <v>直采</v>
      </c>
    </row>
    <row r="19" s="4" customFormat="1" spans="1:9">
      <c r="A19" s="5">
        <v>999223898459305</v>
      </c>
      <c r="B19" s="6">
        <v>45054</v>
      </c>
      <c r="C19" s="6">
        <v>45057</v>
      </c>
      <c r="D19" s="4">
        <v>1005</v>
      </c>
      <c r="E19" s="4" t="str">
        <f>VLOOKUP(A19,HOP!A:L,12,0)</f>
        <v>1005.00</v>
      </c>
      <c r="F19" s="4" t="str">
        <f>VLOOKUP(A19,HOP!A:C,3,0)</f>
        <v>3301614</v>
      </c>
      <c r="G19" s="4">
        <f t="shared" si="0"/>
        <v>0</v>
      </c>
      <c r="H19" s="4" t="str">
        <f t="shared" si="1"/>
        <v>,3301614</v>
      </c>
      <c r="I19" s="4" t="str">
        <f>VLOOKUP(A19,HOP!A:U,21,0)</f>
        <v>直采</v>
      </c>
    </row>
    <row r="20" s="4" customFormat="1" spans="1:9">
      <c r="A20" s="5">
        <v>999223925391694</v>
      </c>
      <c r="B20" s="6">
        <v>45046</v>
      </c>
      <c r="C20" s="6">
        <v>45047</v>
      </c>
      <c r="D20" s="4">
        <v>437</v>
      </c>
      <c r="E20" s="4" t="str">
        <f>VLOOKUP(A20,HOP!A:L,12,0)</f>
        <v>437.00</v>
      </c>
      <c r="F20" s="4" t="str">
        <f>VLOOKUP(A20,HOP!A:C,3,0)</f>
        <v>3307039</v>
      </c>
      <c r="G20" s="4">
        <f t="shared" si="0"/>
        <v>0</v>
      </c>
      <c r="H20" s="4" t="str">
        <f t="shared" si="1"/>
        <v>,3307039</v>
      </c>
      <c r="I20" s="4" t="str">
        <f>VLOOKUP(A20,HOP!A:U,21,0)</f>
        <v>直采</v>
      </c>
    </row>
    <row r="21" s="4" customFormat="1" spans="1:9">
      <c r="A21" s="5">
        <v>999223934549461</v>
      </c>
      <c r="B21" s="6">
        <v>45051</v>
      </c>
      <c r="C21" s="6">
        <v>45054</v>
      </c>
      <c r="D21" s="4">
        <v>1005</v>
      </c>
      <c r="E21" s="4" t="str">
        <f>VLOOKUP(A21,HOP!A:L,12,0)</f>
        <v>1005.00</v>
      </c>
      <c r="F21" s="4" t="str">
        <f>VLOOKUP(A21,HOP!A:C,3,0)</f>
        <v>3308267</v>
      </c>
      <c r="G21" s="4">
        <f t="shared" si="0"/>
        <v>0</v>
      </c>
      <c r="H21" s="4" t="str">
        <f t="shared" si="1"/>
        <v>,3308267</v>
      </c>
      <c r="I21" s="4" t="str">
        <f>VLOOKUP(A21,HOP!A:U,21,0)</f>
        <v>直采</v>
      </c>
    </row>
    <row r="22" s="4" customFormat="1" spans="1:9">
      <c r="A22" s="5">
        <v>999223947288366</v>
      </c>
      <c r="B22" s="6">
        <v>45047</v>
      </c>
      <c r="C22" s="6">
        <v>45048</v>
      </c>
      <c r="D22" s="4">
        <v>1100</v>
      </c>
      <c r="E22" s="4" t="str">
        <f>VLOOKUP(A22,HOP!A:L,12,0)</f>
        <v>1100.00</v>
      </c>
      <c r="F22" s="4" t="str">
        <f>VLOOKUP(A22,HOP!A:C,3,0)</f>
        <v>3310897</v>
      </c>
      <c r="G22" s="4">
        <f t="shared" si="0"/>
        <v>0</v>
      </c>
      <c r="H22" s="4" t="str">
        <f t="shared" si="1"/>
        <v>,3310897</v>
      </c>
      <c r="I22" s="4" t="str">
        <f>VLOOKUP(A22,HOP!A:U,21,0)</f>
        <v>直采</v>
      </c>
    </row>
    <row r="23" s="4" customFormat="1" spans="1:9">
      <c r="A23" s="5">
        <v>999224001371037</v>
      </c>
      <c r="B23" s="6">
        <v>45051</v>
      </c>
      <c r="C23" s="6">
        <v>45053</v>
      </c>
      <c r="D23" s="4">
        <v>5850</v>
      </c>
      <c r="E23" s="4" t="str">
        <f>VLOOKUP(A23,HOP!A:L,12,0)</f>
        <v>5850.00</v>
      </c>
      <c r="F23" s="4" t="str">
        <f>VLOOKUP(A23,HOP!A:C,3,0)</f>
        <v>3326297</v>
      </c>
      <c r="G23" s="4">
        <f t="shared" si="0"/>
        <v>0</v>
      </c>
      <c r="H23" s="4" t="str">
        <f t="shared" si="1"/>
        <v>,3326297</v>
      </c>
      <c r="I23" s="4" t="str">
        <f>VLOOKUP(A23,HOP!A:U,21,0)</f>
        <v>直采</v>
      </c>
    </row>
    <row r="24" s="4" customFormat="1" spans="1:9">
      <c r="A24" s="5">
        <v>999224009974340</v>
      </c>
      <c r="B24" s="6">
        <v>45052</v>
      </c>
      <c r="C24" s="6">
        <v>45053</v>
      </c>
      <c r="D24" s="4">
        <v>862</v>
      </c>
      <c r="E24" s="4" t="str">
        <f>VLOOKUP(A24,HOP!A:L,12,0)</f>
        <v>862.00</v>
      </c>
      <c r="F24" s="4" t="str">
        <f>VLOOKUP(A24,HOP!A:C,3,0)</f>
        <v>3328395</v>
      </c>
      <c r="G24" s="4">
        <f t="shared" si="0"/>
        <v>0</v>
      </c>
      <c r="H24" s="4" t="str">
        <f t="shared" si="1"/>
        <v>,3328395</v>
      </c>
      <c r="I24" s="4" t="str">
        <f>VLOOKUP(A24,HOP!A:U,21,0)</f>
        <v>直采</v>
      </c>
    </row>
    <row r="25" s="4" customFormat="1" spans="1:9">
      <c r="A25" s="5">
        <v>999224017301454</v>
      </c>
      <c r="B25" s="6">
        <v>45055</v>
      </c>
      <c r="C25" s="6">
        <v>45061</v>
      </c>
      <c r="D25" s="4">
        <v>1950</v>
      </c>
      <c r="E25" s="4" t="str">
        <f>VLOOKUP(A25,HOP!A:L,12,0)</f>
        <v>1950.00</v>
      </c>
      <c r="F25" s="4" t="str">
        <f>VLOOKUP(A25,HOP!A:C,3,0)</f>
        <v>3332131</v>
      </c>
      <c r="G25" s="4">
        <f t="shared" si="0"/>
        <v>0</v>
      </c>
      <c r="H25" s="4" t="str">
        <f t="shared" si="1"/>
        <v>,3332131</v>
      </c>
      <c r="I25" s="4" t="str">
        <f>VLOOKUP(A25,HOP!A:U,21,0)</f>
        <v>直采</v>
      </c>
    </row>
    <row r="26" s="4" customFormat="1" spans="1:9">
      <c r="A26" s="5">
        <v>999224017337935</v>
      </c>
      <c r="B26" s="6">
        <v>45058</v>
      </c>
      <c r="C26" s="6">
        <v>45061</v>
      </c>
      <c r="D26" s="4">
        <v>975</v>
      </c>
      <c r="E26" s="4" t="str">
        <f>VLOOKUP(A26,HOP!A:L,12,0)</f>
        <v>975.00</v>
      </c>
      <c r="F26" s="4" t="str">
        <f>VLOOKUP(A26,HOP!A:C,3,0)</f>
        <v>3332118</v>
      </c>
      <c r="G26" s="4">
        <f t="shared" si="0"/>
        <v>0</v>
      </c>
      <c r="H26" s="4" t="str">
        <f t="shared" si="1"/>
        <v>,3332118</v>
      </c>
      <c r="I26" s="4" t="str">
        <f>VLOOKUP(A26,HOP!A:U,21,0)</f>
        <v>直采</v>
      </c>
    </row>
    <row r="28" spans="4:4">
      <c r="D28" s="4">
        <f>SUM(D2:D27)</f>
        <v>69093</v>
      </c>
    </row>
    <row r="29" spans="4:4">
      <c r="D29" s="4" t="s">
        <v>130</v>
      </c>
    </row>
    <row r="31" spans="1:3">
      <c r="A31" s="4" t="s">
        <v>131</v>
      </c>
      <c r="B31" s="4">
        <v>69093</v>
      </c>
      <c r="C31" s="4">
        <v>77832.23</v>
      </c>
    </row>
    <row r="32" spans="1:3">
      <c r="A32" s="4" t="s">
        <v>132</v>
      </c>
      <c r="B32" s="4">
        <f>SUM(B31:B31)</f>
        <v>69093</v>
      </c>
      <c r="C32" s="4">
        <f>SUM(C31:C31)</f>
        <v>77832.23</v>
      </c>
    </row>
    <row r="33" spans="1:1">
      <c r="A33" s="4" t="s">
        <v>133</v>
      </c>
    </row>
  </sheetData>
  <autoFilter ref="A1:X26">
    <extLst/>
  </autoFilter>
  <conditionalFormatting sqref="A1:A33 A35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1"/>
  <sheetViews>
    <sheetView workbookViewId="0">
      <selection activeCell="A29" sqref="A29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134</v>
      </c>
      <c r="B1" s="2" t="s">
        <v>135</v>
      </c>
      <c r="C1" s="2" t="s">
        <v>136</v>
      </c>
      <c r="D1" s="2" t="s">
        <v>137</v>
      </c>
      <c r="E1" s="2" t="s">
        <v>13</v>
      </c>
      <c r="F1" s="2" t="s">
        <v>5</v>
      </c>
      <c r="G1" s="2" t="s">
        <v>6</v>
      </c>
      <c r="H1" s="2" t="s">
        <v>138</v>
      </c>
      <c r="I1" s="2" t="s">
        <v>139</v>
      </c>
      <c r="J1" s="2" t="s">
        <v>140</v>
      </c>
      <c r="K1" s="2" t="s">
        <v>141</v>
      </c>
      <c r="L1" s="2" t="s">
        <v>142</v>
      </c>
      <c r="M1" s="2" t="s">
        <v>143</v>
      </c>
      <c r="N1" s="2" t="s">
        <v>144</v>
      </c>
      <c r="O1" s="2" t="s">
        <v>145</v>
      </c>
      <c r="P1" s="2" t="s">
        <v>146</v>
      </c>
      <c r="Q1" s="2" t="s">
        <v>147</v>
      </c>
      <c r="R1" s="2" t="s">
        <v>148</v>
      </c>
      <c r="S1" s="2" t="s">
        <v>149</v>
      </c>
      <c r="T1" s="2" t="s">
        <v>150</v>
      </c>
      <c r="U1" s="2" t="s">
        <v>151</v>
      </c>
      <c r="V1" s="2" t="s">
        <v>152</v>
      </c>
    </row>
    <row r="2" s="1" customFormat="1" spans="1:22">
      <c r="A2" s="3">
        <v>999224017301454</v>
      </c>
      <c r="B2" s="1" t="s">
        <v>153</v>
      </c>
      <c r="C2" s="1" t="s">
        <v>154</v>
      </c>
      <c r="D2" s="1" t="s">
        <v>155</v>
      </c>
      <c r="E2" s="1" t="s">
        <v>156</v>
      </c>
      <c r="F2" s="1" t="s">
        <v>157</v>
      </c>
      <c r="G2" s="1" t="s">
        <v>158</v>
      </c>
      <c r="H2" s="1" t="s">
        <v>159</v>
      </c>
      <c r="I2" s="1" t="s">
        <v>160</v>
      </c>
      <c r="J2" s="1" t="s">
        <v>161</v>
      </c>
      <c r="K2" s="1" t="s">
        <v>160</v>
      </c>
      <c r="L2" s="1" t="s">
        <v>160</v>
      </c>
      <c r="M2" s="1" t="s">
        <v>162</v>
      </c>
      <c r="N2" s="1" t="s">
        <v>162</v>
      </c>
      <c r="O2" s="1" t="s">
        <v>163</v>
      </c>
      <c r="P2" s="1" t="s">
        <v>164</v>
      </c>
      <c r="Q2" s="1" t="s">
        <v>165</v>
      </c>
      <c r="R2" s="1" t="s">
        <v>166</v>
      </c>
      <c r="S2" s="1" t="s">
        <v>167</v>
      </c>
      <c r="T2" s="1" t="s">
        <v>168</v>
      </c>
      <c r="U2" s="1" t="s">
        <v>169</v>
      </c>
      <c r="V2" s="1" t="s">
        <v>170</v>
      </c>
    </row>
    <row r="3" s="1" customFormat="1" spans="1:22">
      <c r="A3" s="3">
        <v>999224017337935</v>
      </c>
      <c r="B3" s="1" t="s">
        <v>153</v>
      </c>
      <c r="C3" s="1" t="s">
        <v>171</v>
      </c>
      <c r="D3" s="1" t="s">
        <v>155</v>
      </c>
      <c r="E3" s="1" t="s">
        <v>172</v>
      </c>
      <c r="F3" s="1" t="s">
        <v>173</v>
      </c>
      <c r="G3" s="1" t="s">
        <v>158</v>
      </c>
      <c r="H3" s="1" t="s">
        <v>159</v>
      </c>
      <c r="I3" s="1" t="s">
        <v>174</v>
      </c>
      <c r="J3" s="1" t="s">
        <v>161</v>
      </c>
      <c r="K3" s="1" t="s">
        <v>174</v>
      </c>
      <c r="L3" s="1" t="s">
        <v>174</v>
      </c>
      <c r="M3" s="1" t="s">
        <v>162</v>
      </c>
      <c r="N3" s="1" t="s">
        <v>162</v>
      </c>
      <c r="O3" s="1" t="s">
        <v>163</v>
      </c>
      <c r="P3" s="1" t="s">
        <v>164</v>
      </c>
      <c r="Q3" s="1" t="s">
        <v>165</v>
      </c>
      <c r="R3" s="1" t="s">
        <v>175</v>
      </c>
      <c r="S3" s="1" t="s">
        <v>167</v>
      </c>
      <c r="T3" s="1" t="s">
        <v>168</v>
      </c>
      <c r="U3" s="1" t="s">
        <v>169</v>
      </c>
      <c r="V3" s="1" t="s">
        <v>170</v>
      </c>
    </row>
    <row r="4" s="1" customFormat="1" spans="1:22">
      <c r="A4" s="3">
        <v>999224009974340</v>
      </c>
      <c r="B4" s="1" t="s">
        <v>176</v>
      </c>
      <c r="C4" s="1" t="s">
        <v>177</v>
      </c>
      <c r="D4" s="1" t="s">
        <v>178</v>
      </c>
      <c r="E4" s="1" t="s">
        <v>121</v>
      </c>
      <c r="F4" s="1" t="s">
        <v>153</v>
      </c>
      <c r="G4" s="1" t="s">
        <v>179</v>
      </c>
      <c r="H4" s="1" t="s">
        <v>159</v>
      </c>
      <c r="I4" s="1" t="s">
        <v>180</v>
      </c>
      <c r="J4" s="1" t="s">
        <v>161</v>
      </c>
      <c r="K4" s="1" t="s">
        <v>180</v>
      </c>
      <c r="L4" s="1" t="s">
        <v>180</v>
      </c>
      <c r="M4" s="1" t="s">
        <v>162</v>
      </c>
      <c r="N4" s="1" t="s">
        <v>162</v>
      </c>
      <c r="O4" s="1" t="s">
        <v>163</v>
      </c>
      <c r="P4" s="1" t="s">
        <v>164</v>
      </c>
      <c r="Q4" s="1" t="s">
        <v>165</v>
      </c>
      <c r="R4" s="1" t="s">
        <v>181</v>
      </c>
      <c r="S4" s="1" t="s">
        <v>167</v>
      </c>
      <c r="T4" s="1" t="s">
        <v>168</v>
      </c>
      <c r="U4" s="1" t="s">
        <v>169</v>
      </c>
      <c r="V4" s="1" t="s">
        <v>170</v>
      </c>
    </row>
    <row r="5" s="1" customFormat="1" spans="1:22">
      <c r="A5" s="3">
        <v>999224001371037</v>
      </c>
      <c r="B5" s="1" t="s">
        <v>182</v>
      </c>
      <c r="C5" s="1" t="s">
        <v>183</v>
      </c>
      <c r="D5" s="1" t="s">
        <v>184</v>
      </c>
      <c r="E5" s="1" t="s">
        <v>116</v>
      </c>
      <c r="F5" s="1" t="s">
        <v>176</v>
      </c>
      <c r="G5" s="1" t="s">
        <v>179</v>
      </c>
      <c r="H5" s="1" t="s">
        <v>159</v>
      </c>
      <c r="I5" s="1" t="s">
        <v>185</v>
      </c>
      <c r="J5" s="1" t="s">
        <v>161</v>
      </c>
      <c r="K5" s="1" t="s">
        <v>185</v>
      </c>
      <c r="L5" s="1" t="s">
        <v>185</v>
      </c>
      <c r="M5" s="1" t="s">
        <v>162</v>
      </c>
      <c r="N5" s="1" t="s">
        <v>162</v>
      </c>
      <c r="O5" s="1" t="s">
        <v>163</v>
      </c>
      <c r="P5" s="1" t="s">
        <v>164</v>
      </c>
      <c r="Q5" s="1" t="s">
        <v>165</v>
      </c>
      <c r="R5" s="1" t="s">
        <v>186</v>
      </c>
      <c r="S5" s="1" t="s">
        <v>167</v>
      </c>
      <c r="T5" s="1" t="s">
        <v>168</v>
      </c>
      <c r="U5" s="1" t="s">
        <v>169</v>
      </c>
      <c r="V5" s="1" t="s">
        <v>170</v>
      </c>
    </row>
    <row r="6" s="1" customFormat="1" spans="1:22">
      <c r="A6" s="3">
        <v>999223947288366</v>
      </c>
      <c r="B6" s="1" t="s">
        <v>187</v>
      </c>
      <c r="C6" s="1" t="s">
        <v>188</v>
      </c>
      <c r="D6" s="1" t="s">
        <v>189</v>
      </c>
      <c r="E6" s="1" t="s">
        <v>190</v>
      </c>
      <c r="F6" s="1" t="s">
        <v>187</v>
      </c>
      <c r="G6" s="1" t="s">
        <v>191</v>
      </c>
      <c r="H6" s="1" t="s">
        <v>159</v>
      </c>
      <c r="I6" s="1" t="s">
        <v>192</v>
      </c>
      <c r="J6" s="1" t="s">
        <v>161</v>
      </c>
      <c r="K6" s="1" t="s">
        <v>192</v>
      </c>
      <c r="L6" s="1" t="s">
        <v>192</v>
      </c>
      <c r="M6" s="1" t="s">
        <v>162</v>
      </c>
      <c r="N6" s="1" t="s">
        <v>162</v>
      </c>
      <c r="O6" s="1" t="s">
        <v>163</v>
      </c>
      <c r="P6" s="1" t="s">
        <v>164</v>
      </c>
      <c r="Q6" s="1" t="s">
        <v>165</v>
      </c>
      <c r="R6" s="1" t="s">
        <v>193</v>
      </c>
      <c r="S6" s="1" t="s">
        <v>167</v>
      </c>
      <c r="T6" s="1" t="s">
        <v>168</v>
      </c>
      <c r="U6" s="1" t="s">
        <v>169</v>
      </c>
      <c r="V6" s="1" t="s">
        <v>170</v>
      </c>
    </row>
    <row r="7" s="1" customFormat="1" spans="1:22">
      <c r="A7" s="3">
        <v>999223934549461</v>
      </c>
      <c r="B7" s="1" t="s">
        <v>194</v>
      </c>
      <c r="C7" s="1" t="s">
        <v>195</v>
      </c>
      <c r="D7" s="1" t="s">
        <v>155</v>
      </c>
      <c r="E7" s="1" t="s">
        <v>107</v>
      </c>
      <c r="F7" s="1" t="s">
        <v>176</v>
      </c>
      <c r="G7" s="1" t="s">
        <v>196</v>
      </c>
      <c r="H7" s="1" t="s">
        <v>159</v>
      </c>
      <c r="I7" s="1" t="s">
        <v>197</v>
      </c>
      <c r="J7" s="1" t="s">
        <v>161</v>
      </c>
      <c r="K7" s="1" t="s">
        <v>197</v>
      </c>
      <c r="L7" s="1" t="s">
        <v>197</v>
      </c>
      <c r="M7" s="1" t="s">
        <v>162</v>
      </c>
      <c r="N7" s="1" t="s">
        <v>162</v>
      </c>
      <c r="O7" s="1" t="s">
        <v>163</v>
      </c>
      <c r="P7" s="1" t="s">
        <v>164</v>
      </c>
      <c r="Q7" s="1" t="s">
        <v>165</v>
      </c>
      <c r="R7" s="1" t="s">
        <v>198</v>
      </c>
      <c r="S7" s="1" t="s">
        <v>167</v>
      </c>
      <c r="T7" s="1" t="s">
        <v>168</v>
      </c>
      <c r="U7" s="1" t="s">
        <v>169</v>
      </c>
      <c r="V7" s="1" t="s">
        <v>170</v>
      </c>
    </row>
    <row r="8" s="1" customFormat="1" spans="1:22">
      <c r="A8" s="3">
        <v>999223925391694</v>
      </c>
      <c r="B8" s="1" t="s">
        <v>194</v>
      </c>
      <c r="C8" s="1" t="s">
        <v>199</v>
      </c>
      <c r="D8" s="1" t="s">
        <v>200</v>
      </c>
      <c r="E8" s="1" t="s">
        <v>104</v>
      </c>
      <c r="F8" s="1" t="s">
        <v>194</v>
      </c>
      <c r="G8" s="1" t="s">
        <v>187</v>
      </c>
      <c r="H8" s="1" t="s">
        <v>159</v>
      </c>
      <c r="I8" s="1" t="s">
        <v>201</v>
      </c>
      <c r="J8" s="1" t="s">
        <v>161</v>
      </c>
      <c r="K8" s="1" t="s">
        <v>201</v>
      </c>
      <c r="L8" s="1" t="s">
        <v>201</v>
      </c>
      <c r="M8" s="1" t="s">
        <v>162</v>
      </c>
      <c r="N8" s="1" t="s">
        <v>162</v>
      </c>
      <c r="O8" s="1" t="s">
        <v>163</v>
      </c>
      <c r="P8" s="1" t="s">
        <v>164</v>
      </c>
      <c r="Q8" s="1" t="s">
        <v>165</v>
      </c>
      <c r="R8" s="1" t="s">
        <v>202</v>
      </c>
      <c r="S8" s="1" t="s">
        <v>167</v>
      </c>
      <c r="T8" s="1" t="s">
        <v>168</v>
      </c>
      <c r="U8" s="1" t="s">
        <v>169</v>
      </c>
      <c r="V8" s="1" t="s">
        <v>203</v>
      </c>
    </row>
    <row r="9" s="1" customFormat="1" spans="1:22">
      <c r="A9" s="3">
        <v>999223898459305</v>
      </c>
      <c r="B9" s="1" t="s">
        <v>204</v>
      </c>
      <c r="C9" s="1" t="s">
        <v>205</v>
      </c>
      <c r="D9" s="1" t="s">
        <v>155</v>
      </c>
      <c r="E9" s="1" t="s">
        <v>206</v>
      </c>
      <c r="F9" s="1" t="s">
        <v>196</v>
      </c>
      <c r="G9" s="1" t="s">
        <v>207</v>
      </c>
      <c r="H9" s="1" t="s">
        <v>159</v>
      </c>
      <c r="I9" s="1" t="s">
        <v>197</v>
      </c>
      <c r="J9" s="1" t="s">
        <v>161</v>
      </c>
      <c r="K9" s="1" t="s">
        <v>197</v>
      </c>
      <c r="L9" s="1" t="s">
        <v>197</v>
      </c>
      <c r="M9" s="1" t="s">
        <v>162</v>
      </c>
      <c r="N9" s="1" t="s">
        <v>162</v>
      </c>
      <c r="O9" s="1" t="s">
        <v>163</v>
      </c>
      <c r="P9" s="1" t="s">
        <v>164</v>
      </c>
      <c r="Q9" s="1" t="s">
        <v>165</v>
      </c>
      <c r="R9" s="1" t="s">
        <v>208</v>
      </c>
      <c r="S9" s="1" t="s">
        <v>167</v>
      </c>
      <c r="T9" s="1" t="s">
        <v>168</v>
      </c>
      <c r="U9" s="1" t="s">
        <v>169</v>
      </c>
      <c r="V9" s="1" t="s">
        <v>170</v>
      </c>
    </row>
    <row r="10" s="1" customFormat="1" spans="1:22">
      <c r="A10" s="3">
        <v>999223869765087</v>
      </c>
      <c r="B10" s="1" t="s">
        <v>209</v>
      </c>
      <c r="C10" s="1" t="s">
        <v>210</v>
      </c>
      <c r="D10" s="1" t="s">
        <v>155</v>
      </c>
      <c r="E10" s="1" t="s">
        <v>211</v>
      </c>
      <c r="F10" s="1" t="s">
        <v>176</v>
      </c>
      <c r="G10" s="1" t="s">
        <v>196</v>
      </c>
      <c r="H10" s="1" t="s">
        <v>159</v>
      </c>
      <c r="I10" s="1" t="s">
        <v>212</v>
      </c>
      <c r="J10" s="1" t="s">
        <v>161</v>
      </c>
      <c r="K10" s="1" t="s">
        <v>212</v>
      </c>
      <c r="L10" s="1" t="s">
        <v>212</v>
      </c>
      <c r="M10" s="1" t="s">
        <v>162</v>
      </c>
      <c r="N10" s="1" t="s">
        <v>162</v>
      </c>
      <c r="O10" s="1" t="s">
        <v>163</v>
      </c>
      <c r="P10" s="1" t="s">
        <v>164</v>
      </c>
      <c r="Q10" s="1" t="s">
        <v>165</v>
      </c>
      <c r="R10" s="1" t="s">
        <v>213</v>
      </c>
      <c r="S10" s="1" t="s">
        <v>167</v>
      </c>
      <c r="T10" s="1" t="s">
        <v>168</v>
      </c>
      <c r="U10" s="1" t="s">
        <v>169</v>
      </c>
      <c r="V10" s="1" t="s">
        <v>170</v>
      </c>
    </row>
    <row r="11" s="1" customFormat="1" spans="1:22">
      <c r="A11" s="3">
        <v>999223865910181</v>
      </c>
      <c r="B11" s="1" t="s">
        <v>214</v>
      </c>
      <c r="C11" s="1" t="s">
        <v>215</v>
      </c>
      <c r="D11" s="1" t="s">
        <v>155</v>
      </c>
      <c r="E11" s="1" t="s">
        <v>88</v>
      </c>
      <c r="F11" s="1" t="s">
        <v>182</v>
      </c>
      <c r="G11" s="1" t="s">
        <v>196</v>
      </c>
      <c r="H11" s="1" t="s">
        <v>159</v>
      </c>
      <c r="I11" s="1" t="s">
        <v>216</v>
      </c>
      <c r="J11" s="1" t="s">
        <v>161</v>
      </c>
      <c r="K11" s="1" t="s">
        <v>216</v>
      </c>
      <c r="L11" s="1" t="s">
        <v>216</v>
      </c>
      <c r="M11" s="1" t="s">
        <v>162</v>
      </c>
      <c r="N11" s="1" t="s">
        <v>162</v>
      </c>
      <c r="O11" s="1" t="s">
        <v>163</v>
      </c>
      <c r="P11" s="1" t="s">
        <v>164</v>
      </c>
      <c r="Q11" s="1" t="s">
        <v>165</v>
      </c>
      <c r="R11" s="1" t="s">
        <v>217</v>
      </c>
      <c r="S11" s="1" t="s">
        <v>167</v>
      </c>
      <c r="T11" s="1" t="s">
        <v>168</v>
      </c>
      <c r="U11" s="1" t="s">
        <v>169</v>
      </c>
      <c r="V11" s="1" t="s">
        <v>170</v>
      </c>
    </row>
    <row r="12" s="1" customFormat="1" spans="1:22">
      <c r="A12" s="3">
        <v>999223866062017</v>
      </c>
      <c r="B12" s="1" t="s">
        <v>214</v>
      </c>
      <c r="C12" s="1" t="s">
        <v>218</v>
      </c>
      <c r="D12" s="1" t="s">
        <v>184</v>
      </c>
      <c r="E12" s="1" t="s">
        <v>219</v>
      </c>
      <c r="F12" s="1" t="s">
        <v>187</v>
      </c>
      <c r="G12" s="1" t="s">
        <v>191</v>
      </c>
      <c r="H12" s="1" t="s">
        <v>159</v>
      </c>
      <c r="I12" s="1" t="s">
        <v>220</v>
      </c>
      <c r="J12" s="1" t="s">
        <v>161</v>
      </c>
      <c r="K12" s="1" t="s">
        <v>220</v>
      </c>
      <c r="L12" s="1" t="s">
        <v>220</v>
      </c>
      <c r="M12" s="1" t="s">
        <v>162</v>
      </c>
      <c r="N12" s="1" t="s">
        <v>162</v>
      </c>
      <c r="O12" s="1" t="s">
        <v>163</v>
      </c>
      <c r="P12" s="1" t="s">
        <v>164</v>
      </c>
      <c r="Q12" s="1" t="s">
        <v>165</v>
      </c>
      <c r="R12" s="1" t="s">
        <v>221</v>
      </c>
      <c r="S12" s="1" t="s">
        <v>167</v>
      </c>
      <c r="T12" s="1" t="s">
        <v>168</v>
      </c>
      <c r="U12" s="1" t="s">
        <v>169</v>
      </c>
      <c r="V12" s="1" t="s">
        <v>170</v>
      </c>
    </row>
    <row r="13" s="1" customFormat="1" spans="1:22">
      <c r="A13" s="3">
        <v>999223865906844</v>
      </c>
      <c r="B13" s="1" t="s">
        <v>214</v>
      </c>
      <c r="C13" s="1" t="s">
        <v>222</v>
      </c>
      <c r="D13" s="1" t="s">
        <v>155</v>
      </c>
      <c r="E13" s="1" t="s">
        <v>223</v>
      </c>
      <c r="F13" s="1" t="s">
        <v>182</v>
      </c>
      <c r="G13" s="1" t="s">
        <v>196</v>
      </c>
      <c r="H13" s="1" t="s">
        <v>159</v>
      </c>
      <c r="I13" s="1" t="s">
        <v>216</v>
      </c>
      <c r="J13" s="1" t="s">
        <v>161</v>
      </c>
      <c r="K13" s="1" t="s">
        <v>216</v>
      </c>
      <c r="L13" s="1" t="s">
        <v>216</v>
      </c>
      <c r="M13" s="1" t="s">
        <v>162</v>
      </c>
      <c r="N13" s="1" t="s">
        <v>162</v>
      </c>
      <c r="O13" s="1" t="s">
        <v>163</v>
      </c>
      <c r="P13" s="1" t="s">
        <v>164</v>
      </c>
      <c r="Q13" s="1" t="s">
        <v>165</v>
      </c>
      <c r="R13" s="1" t="s">
        <v>224</v>
      </c>
      <c r="S13" s="1" t="s">
        <v>167</v>
      </c>
      <c r="T13" s="1" t="s">
        <v>168</v>
      </c>
      <c r="U13" s="1" t="s">
        <v>169</v>
      </c>
      <c r="V13" s="1" t="s">
        <v>170</v>
      </c>
    </row>
    <row r="14" s="1" customFormat="1" spans="1:22">
      <c r="A14" s="3">
        <v>999223832931122</v>
      </c>
      <c r="B14" s="1" t="s">
        <v>225</v>
      </c>
      <c r="C14" s="1" t="s">
        <v>226</v>
      </c>
      <c r="D14" s="1" t="s">
        <v>155</v>
      </c>
      <c r="E14" s="1" t="s">
        <v>82</v>
      </c>
      <c r="F14" s="1" t="s">
        <v>207</v>
      </c>
      <c r="G14" s="1" t="s">
        <v>227</v>
      </c>
      <c r="H14" s="1" t="s">
        <v>159</v>
      </c>
      <c r="I14" s="1" t="s">
        <v>228</v>
      </c>
      <c r="J14" s="1" t="s">
        <v>161</v>
      </c>
      <c r="K14" s="1" t="s">
        <v>228</v>
      </c>
      <c r="L14" s="1" t="s">
        <v>228</v>
      </c>
      <c r="M14" s="1" t="s">
        <v>162</v>
      </c>
      <c r="N14" s="1" t="s">
        <v>162</v>
      </c>
      <c r="O14" s="1" t="s">
        <v>163</v>
      </c>
      <c r="P14" s="1" t="s">
        <v>164</v>
      </c>
      <c r="Q14" s="1" t="s">
        <v>165</v>
      </c>
      <c r="R14" s="1" t="s">
        <v>229</v>
      </c>
      <c r="S14" s="1" t="s">
        <v>167</v>
      </c>
      <c r="T14" s="1" t="s">
        <v>168</v>
      </c>
      <c r="U14" s="1" t="s">
        <v>169</v>
      </c>
      <c r="V14" s="1" t="s">
        <v>170</v>
      </c>
    </row>
    <row r="15" s="1" customFormat="1" spans="1:22">
      <c r="A15" s="3">
        <v>999223813088456</v>
      </c>
      <c r="B15" s="1" t="s">
        <v>230</v>
      </c>
      <c r="C15" s="1" t="s">
        <v>231</v>
      </c>
      <c r="D15" s="1" t="s">
        <v>155</v>
      </c>
      <c r="E15" s="1" t="s">
        <v>232</v>
      </c>
      <c r="F15" s="1" t="s">
        <v>196</v>
      </c>
      <c r="G15" s="1" t="s">
        <v>207</v>
      </c>
      <c r="H15" s="1" t="s">
        <v>159</v>
      </c>
      <c r="I15" s="1" t="s">
        <v>233</v>
      </c>
      <c r="J15" s="1" t="s">
        <v>161</v>
      </c>
      <c r="K15" s="1" t="s">
        <v>233</v>
      </c>
      <c r="L15" s="1" t="s">
        <v>233</v>
      </c>
      <c r="M15" s="1" t="s">
        <v>162</v>
      </c>
      <c r="N15" s="1" t="s">
        <v>162</v>
      </c>
      <c r="O15" s="1" t="s">
        <v>163</v>
      </c>
      <c r="P15" s="1" t="s">
        <v>164</v>
      </c>
      <c r="Q15" s="1" t="s">
        <v>165</v>
      </c>
      <c r="R15" s="1" t="s">
        <v>234</v>
      </c>
      <c r="S15" s="1" t="s">
        <v>167</v>
      </c>
      <c r="T15" s="1" t="s">
        <v>168</v>
      </c>
      <c r="U15" s="1" t="s">
        <v>169</v>
      </c>
      <c r="V15" s="1" t="s">
        <v>170</v>
      </c>
    </row>
    <row r="16" s="1" customFormat="1" spans="1:22">
      <c r="A16" s="3">
        <v>999223623282199</v>
      </c>
      <c r="B16" s="1" t="s">
        <v>235</v>
      </c>
      <c r="C16" s="1" t="s">
        <v>236</v>
      </c>
      <c r="D16" s="1" t="s">
        <v>155</v>
      </c>
      <c r="E16" s="1" t="s">
        <v>74</v>
      </c>
      <c r="F16" s="1" t="s">
        <v>194</v>
      </c>
      <c r="G16" s="1" t="s">
        <v>182</v>
      </c>
      <c r="H16" s="1" t="s">
        <v>159</v>
      </c>
      <c r="I16" s="1" t="s">
        <v>237</v>
      </c>
      <c r="J16" s="1" t="s">
        <v>161</v>
      </c>
      <c r="K16" s="1" t="s">
        <v>237</v>
      </c>
      <c r="L16" s="1" t="s">
        <v>237</v>
      </c>
      <c r="M16" s="1" t="s">
        <v>162</v>
      </c>
      <c r="N16" s="1" t="s">
        <v>162</v>
      </c>
      <c r="O16" s="1" t="s">
        <v>163</v>
      </c>
      <c r="P16" s="1" t="s">
        <v>164</v>
      </c>
      <c r="Q16" s="1" t="s">
        <v>165</v>
      </c>
      <c r="R16" s="1" t="s">
        <v>238</v>
      </c>
      <c r="S16" s="1" t="s">
        <v>167</v>
      </c>
      <c r="T16" s="1" t="s">
        <v>168</v>
      </c>
      <c r="U16" s="1" t="s">
        <v>169</v>
      </c>
      <c r="V16" s="1" t="s">
        <v>170</v>
      </c>
    </row>
    <row r="17" s="1" customFormat="1" spans="1:22">
      <c r="A17" s="3">
        <v>999223618861818</v>
      </c>
      <c r="B17" s="1" t="s">
        <v>239</v>
      </c>
      <c r="C17" s="1" t="s">
        <v>240</v>
      </c>
      <c r="D17" s="1" t="s">
        <v>241</v>
      </c>
      <c r="E17" s="1" t="s">
        <v>72</v>
      </c>
      <c r="F17" s="1" t="s">
        <v>242</v>
      </c>
      <c r="G17" s="1" t="s">
        <v>187</v>
      </c>
      <c r="H17" s="1" t="s">
        <v>159</v>
      </c>
      <c r="I17" s="1" t="s">
        <v>243</v>
      </c>
      <c r="J17" s="1" t="s">
        <v>161</v>
      </c>
      <c r="K17" s="1" t="s">
        <v>243</v>
      </c>
      <c r="L17" s="1" t="s">
        <v>243</v>
      </c>
      <c r="M17" s="1" t="s">
        <v>162</v>
      </c>
      <c r="N17" s="1" t="s">
        <v>162</v>
      </c>
      <c r="O17" s="1" t="s">
        <v>163</v>
      </c>
      <c r="P17" s="1" t="s">
        <v>164</v>
      </c>
      <c r="Q17" s="1" t="s">
        <v>165</v>
      </c>
      <c r="R17" s="1" t="s">
        <v>244</v>
      </c>
      <c r="S17" s="1" t="s">
        <v>167</v>
      </c>
      <c r="T17" s="1" t="s">
        <v>168</v>
      </c>
      <c r="U17" s="1" t="s">
        <v>169</v>
      </c>
      <c r="V17" s="1" t="s">
        <v>170</v>
      </c>
    </row>
    <row r="18" s="1" customFormat="1" spans="1:22">
      <c r="A18" s="3">
        <v>999223617111496</v>
      </c>
      <c r="B18" s="1" t="s">
        <v>239</v>
      </c>
      <c r="C18" s="1" t="s">
        <v>245</v>
      </c>
      <c r="D18" s="1" t="s">
        <v>155</v>
      </c>
      <c r="E18" s="1" t="s">
        <v>246</v>
      </c>
      <c r="F18" s="1" t="s">
        <v>182</v>
      </c>
      <c r="G18" s="1" t="s">
        <v>179</v>
      </c>
      <c r="H18" s="1" t="s">
        <v>159</v>
      </c>
      <c r="I18" s="1" t="s">
        <v>247</v>
      </c>
      <c r="J18" s="1" t="s">
        <v>161</v>
      </c>
      <c r="K18" s="1" t="s">
        <v>247</v>
      </c>
      <c r="L18" s="1" t="s">
        <v>247</v>
      </c>
      <c r="M18" s="1" t="s">
        <v>162</v>
      </c>
      <c r="N18" s="1" t="s">
        <v>162</v>
      </c>
      <c r="O18" s="1" t="s">
        <v>163</v>
      </c>
      <c r="P18" s="1" t="s">
        <v>164</v>
      </c>
      <c r="Q18" s="1" t="s">
        <v>165</v>
      </c>
      <c r="R18" s="1" t="s">
        <v>248</v>
      </c>
      <c r="S18" s="1" t="s">
        <v>167</v>
      </c>
      <c r="T18" s="1" t="s">
        <v>168</v>
      </c>
      <c r="U18" s="1" t="s">
        <v>169</v>
      </c>
      <c r="V18" s="1" t="s">
        <v>170</v>
      </c>
    </row>
    <row r="19" s="1" customFormat="1" spans="1:22">
      <c r="A19" s="3">
        <v>999223594577959</v>
      </c>
      <c r="B19" s="1" t="s">
        <v>249</v>
      </c>
      <c r="C19" s="1" t="s">
        <v>250</v>
      </c>
      <c r="D19" s="1" t="s">
        <v>155</v>
      </c>
      <c r="E19" s="1" t="s">
        <v>251</v>
      </c>
      <c r="F19" s="1" t="s">
        <v>204</v>
      </c>
      <c r="G19" s="1" t="s">
        <v>187</v>
      </c>
      <c r="H19" s="1" t="s">
        <v>159</v>
      </c>
      <c r="I19" s="1" t="s">
        <v>252</v>
      </c>
      <c r="J19" s="1" t="s">
        <v>161</v>
      </c>
      <c r="K19" s="1" t="s">
        <v>252</v>
      </c>
      <c r="L19" s="1" t="s">
        <v>252</v>
      </c>
      <c r="M19" s="1" t="s">
        <v>162</v>
      </c>
      <c r="N19" s="1" t="s">
        <v>162</v>
      </c>
      <c r="O19" s="1" t="s">
        <v>163</v>
      </c>
      <c r="P19" s="1" t="s">
        <v>164</v>
      </c>
      <c r="Q19" s="1" t="s">
        <v>165</v>
      </c>
      <c r="R19" s="1" t="s">
        <v>253</v>
      </c>
      <c r="S19" s="1" t="s">
        <v>167</v>
      </c>
      <c r="T19" s="1" t="s">
        <v>168</v>
      </c>
      <c r="U19" s="1" t="s">
        <v>169</v>
      </c>
      <c r="V19" s="1" t="s">
        <v>170</v>
      </c>
    </row>
    <row r="20" s="1" customFormat="1" spans="1:22">
      <c r="A20" s="3">
        <v>999223580052958</v>
      </c>
      <c r="B20" s="1" t="s">
        <v>254</v>
      </c>
      <c r="C20" s="1" t="s">
        <v>255</v>
      </c>
      <c r="D20" s="1" t="s">
        <v>256</v>
      </c>
      <c r="E20" s="1" t="s">
        <v>59</v>
      </c>
      <c r="F20" s="1" t="s">
        <v>257</v>
      </c>
      <c r="G20" s="1" t="s">
        <v>176</v>
      </c>
      <c r="H20" s="1" t="s">
        <v>159</v>
      </c>
      <c r="I20" s="1" t="s">
        <v>258</v>
      </c>
      <c r="J20" s="1" t="s">
        <v>161</v>
      </c>
      <c r="K20" s="1" t="s">
        <v>258</v>
      </c>
      <c r="L20" s="1" t="s">
        <v>258</v>
      </c>
      <c r="M20" s="1" t="s">
        <v>162</v>
      </c>
      <c r="N20" s="1" t="s">
        <v>162</v>
      </c>
      <c r="O20" s="1" t="s">
        <v>163</v>
      </c>
      <c r="P20" s="1" t="s">
        <v>164</v>
      </c>
      <c r="Q20" s="1" t="s">
        <v>165</v>
      </c>
      <c r="R20" s="1" t="s">
        <v>259</v>
      </c>
      <c r="S20" s="1" t="s">
        <v>167</v>
      </c>
      <c r="T20" s="1" t="s">
        <v>168</v>
      </c>
      <c r="U20" s="1" t="s">
        <v>169</v>
      </c>
      <c r="V20" s="1" t="s">
        <v>260</v>
      </c>
    </row>
    <row r="21" s="1" customFormat="1" spans="1:22">
      <c r="A21" s="3">
        <v>999223571517710</v>
      </c>
      <c r="B21" s="1" t="s">
        <v>254</v>
      </c>
      <c r="C21" s="1" t="s">
        <v>261</v>
      </c>
      <c r="D21" s="1" t="s">
        <v>262</v>
      </c>
      <c r="E21" s="1" t="s">
        <v>55</v>
      </c>
      <c r="F21" s="1" t="s">
        <v>187</v>
      </c>
      <c r="G21" s="1" t="s">
        <v>257</v>
      </c>
      <c r="H21" s="1" t="s">
        <v>159</v>
      </c>
      <c r="I21" s="1" t="s">
        <v>263</v>
      </c>
      <c r="J21" s="1" t="s">
        <v>161</v>
      </c>
      <c r="K21" s="1" t="s">
        <v>263</v>
      </c>
      <c r="L21" s="1" t="s">
        <v>263</v>
      </c>
      <c r="M21" s="1" t="s">
        <v>162</v>
      </c>
      <c r="N21" s="1" t="s">
        <v>162</v>
      </c>
      <c r="O21" s="1" t="s">
        <v>163</v>
      </c>
      <c r="P21" s="1" t="s">
        <v>164</v>
      </c>
      <c r="Q21" s="1" t="s">
        <v>165</v>
      </c>
      <c r="R21" s="1" t="s">
        <v>264</v>
      </c>
      <c r="S21" s="1" t="s">
        <v>167</v>
      </c>
      <c r="T21" s="1" t="s">
        <v>168</v>
      </c>
      <c r="U21" s="1" t="s">
        <v>169</v>
      </c>
      <c r="V21" s="1" t="s">
        <v>170</v>
      </c>
    </row>
    <row r="22" s="1" customFormat="1" spans="1:22">
      <c r="A22" s="3">
        <v>999224009974340</v>
      </c>
      <c r="B22" s="1" t="s">
        <v>265</v>
      </c>
      <c r="C22" s="1" t="s">
        <v>266</v>
      </c>
      <c r="D22" s="1" t="s">
        <v>178</v>
      </c>
      <c r="E22" s="1" t="s">
        <v>121</v>
      </c>
      <c r="F22" s="1" t="s">
        <v>153</v>
      </c>
      <c r="G22" s="1" t="s">
        <v>179</v>
      </c>
      <c r="H22" s="1" t="s">
        <v>159</v>
      </c>
      <c r="I22" s="1" t="s">
        <v>163</v>
      </c>
      <c r="J22" s="1" t="s">
        <v>161</v>
      </c>
      <c r="K22" s="1" t="s">
        <v>163</v>
      </c>
      <c r="L22" s="1" t="s">
        <v>163</v>
      </c>
      <c r="M22" s="1" t="s">
        <v>162</v>
      </c>
      <c r="N22" s="1" t="s">
        <v>162</v>
      </c>
      <c r="O22" s="1" t="s">
        <v>163</v>
      </c>
      <c r="P22" s="1" t="s">
        <v>164</v>
      </c>
      <c r="Q22" s="1" t="s">
        <v>165</v>
      </c>
      <c r="R22" s="1" t="s">
        <v>267</v>
      </c>
      <c r="S22" s="1" t="s">
        <v>167</v>
      </c>
      <c r="T22" s="1" t="s">
        <v>168</v>
      </c>
      <c r="U22" s="1" t="s">
        <v>169</v>
      </c>
      <c r="V22" s="1" t="s">
        <v>170</v>
      </c>
    </row>
    <row r="23" s="1" customFormat="1" spans="1:22">
      <c r="A23" s="3">
        <v>999223618861818</v>
      </c>
      <c r="B23" s="1" t="s">
        <v>268</v>
      </c>
      <c r="C23" s="1" t="s">
        <v>269</v>
      </c>
      <c r="D23" s="1" t="s">
        <v>241</v>
      </c>
      <c r="E23" s="1" t="s">
        <v>72</v>
      </c>
      <c r="F23" s="1" t="s">
        <v>242</v>
      </c>
      <c r="G23" s="1" t="s">
        <v>187</v>
      </c>
      <c r="H23" s="1" t="s">
        <v>159</v>
      </c>
      <c r="I23" s="1" t="s">
        <v>163</v>
      </c>
      <c r="J23" s="1" t="s">
        <v>161</v>
      </c>
      <c r="K23" s="1" t="s">
        <v>163</v>
      </c>
      <c r="L23" s="1" t="s">
        <v>163</v>
      </c>
      <c r="M23" s="1" t="s">
        <v>162</v>
      </c>
      <c r="N23" s="1" t="s">
        <v>162</v>
      </c>
      <c r="O23" s="1" t="s">
        <v>163</v>
      </c>
      <c r="P23" s="1" t="s">
        <v>164</v>
      </c>
      <c r="Q23" s="1" t="s">
        <v>165</v>
      </c>
      <c r="R23" s="1" t="s">
        <v>270</v>
      </c>
      <c r="S23" s="1" t="s">
        <v>167</v>
      </c>
      <c r="T23" s="1" t="s">
        <v>168</v>
      </c>
      <c r="U23" s="1" t="s">
        <v>169</v>
      </c>
      <c r="V23" s="1" t="s">
        <v>170</v>
      </c>
    </row>
    <row r="24" s="1" customFormat="1" spans="1:22">
      <c r="A24" s="3">
        <v>999223947288366</v>
      </c>
      <c r="B24" s="1" t="s">
        <v>271</v>
      </c>
      <c r="C24" s="1" t="s">
        <v>272</v>
      </c>
      <c r="D24" s="1" t="s">
        <v>189</v>
      </c>
      <c r="E24" s="1" t="s">
        <v>190</v>
      </c>
      <c r="F24" s="1" t="s">
        <v>187</v>
      </c>
      <c r="G24" s="1" t="s">
        <v>191</v>
      </c>
      <c r="H24" s="1" t="s">
        <v>159</v>
      </c>
      <c r="I24" s="1" t="s">
        <v>163</v>
      </c>
      <c r="J24" s="1" t="s">
        <v>161</v>
      </c>
      <c r="K24" s="1" t="s">
        <v>163</v>
      </c>
      <c r="L24" s="1" t="s">
        <v>163</v>
      </c>
      <c r="M24" s="1" t="s">
        <v>162</v>
      </c>
      <c r="N24" s="1" t="s">
        <v>162</v>
      </c>
      <c r="O24" s="1" t="s">
        <v>163</v>
      </c>
      <c r="P24" s="1" t="s">
        <v>164</v>
      </c>
      <c r="Q24" s="1" t="s">
        <v>165</v>
      </c>
      <c r="R24" s="1" t="s">
        <v>273</v>
      </c>
      <c r="S24" s="1" t="s">
        <v>167</v>
      </c>
      <c r="T24" s="1" t="s">
        <v>168</v>
      </c>
      <c r="U24" s="1" t="s">
        <v>169</v>
      </c>
      <c r="V24" s="1" t="s">
        <v>170</v>
      </c>
    </row>
    <row r="25" s="1" customFormat="1" spans="1:22">
      <c r="A25" s="3">
        <v>999223074162724</v>
      </c>
      <c r="B25" s="1" t="s">
        <v>274</v>
      </c>
      <c r="C25" s="1" t="s">
        <v>275</v>
      </c>
      <c r="D25" s="1" t="s">
        <v>276</v>
      </c>
      <c r="E25" s="1" t="s">
        <v>50</v>
      </c>
      <c r="F25" s="1" t="s">
        <v>194</v>
      </c>
      <c r="G25" s="1" t="s">
        <v>187</v>
      </c>
      <c r="H25" s="1" t="s">
        <v>159</v>
      </c>
      <c r="I25" s="1" t="s">
        <v>277</v>
      </c>
      <c r="J25" s="1" t="s">
        <v>161</v>
      </c>
      <c r="K25" s="1" t="s">
        <v>277</v>
      </c>
      <c r="L25" s="1" t="s">
        <v>277</v>
      </c>
      <c r="M25" s="1" t="s">
        <v>162</v>
      </c>
      <c r="N25" s="1" t="s">
        <v>162</v>
      </c>
      <c r="O25" s="1" t="s">
        <v>163</v>
      </c>
      <c r="P25" s="1" t="s">
        <v>164</v>
      </c>
      <c r="Q25" s="1" t="s">
        <v>165</v>
      </c>
      <c r="R25" s="1" t="s">
        <v>278</v>
      </c>
      <c r="S25" s="1" t="s">
        <v>167</v>
      </c>
      <c r="T25" s="1" t="s">
        <v>168</v>
      </c>
      <c r="U25" s="1" t="s">
        <v>169</v>
      </c>
      <c r="V25" s="1" t="s">
        <v>279</v>
      </c>
    </row>
    <row r="26" s="1" customFormat="1" spans="1:22">
      <c r="A26" s="3">
        <v>999223013298880</v>
      </c>
      <c r="B26" s="1" t="s">
        <v>280</v>
      </c>
      <c r="C26" s="1" t="s">
        <v>281</v>
      </c>
      <c r="D26" s="1" t="s">
        <v>276</v>
      </c>
      <c r="E26" s="1" t="s">
        <v>282</v>
      </c>
      <c r="F26" s="1" t="s">
        <v>176</v>
      </c>
      <c r="G26" s="1" t="s">
        <v>207</v>
      </c>
      <c r="H26" s="1" t="s">
        <v>159</v>
      </c>
      <c r="I26" s="1" t="s">
        <v>283</v>
      </c>
      <c r="J26" s="1" t="s">
        <v>161</v>
      </c>
      <c r="K26" s="1" t="s">
        <v>283</v>
      </c>
      <c r="L26" s="1" t="s">
        <v>283</v>
      </c>
      <c r="M26" s="1" t="s">
        <v>162</v>
      </c>
      <c r="N26" s="1" t="s">
        <v>162</v>
      </c>
      <c r="O26" s="1" t="s">
        <v>163</v>
      </c>
      <c r="P26" s="1" t="s">
        <v>164</v>
      </c>
      <c r="Q26" s="1" t="s">
        <v>165</v>
      </c>
      <c r="R26" s="1" t="s">
        <v>284</v>
      </c>
      <c r="S26" s="1" t="s">
        <v>167</v>
      </c>
      <c r="T26" s="1" t="s">
        <v>168</v>
      </c>
      <c r="U26" s="1" t="s">
        <v>169</v>
      </c>
      <c r="V26" s="1" t="s">
        <v>279</v>
      </c>
    </row>
    <row r="27" s="1" customFormat="1" spans="1:22">
      <c r="A27" s="3">
        <v>999223013332203</v>
      </c>
      <c r="B27" s="1" t="s">
        <v>280</v>
      </c>
      <c r="C27" s="1" t="s">
        <v>285</v>
      </c>
      <c r="D27" s="1" t="s">
        <v>276</v>
      </c>
      <c r="E27" s="1" t="s">
        <v>282</v>
      </c>
      <c r="F27" s="1" t="s">
        <v>207</v>
      </c>
      <c r="G27" s="1" t="s">
        <v>173</v>
      </c>
      <c r="H27" s="1" t="s">
        <v>159</v>
      </c>
      <c r="I27" s="1" t="s">
        <v>277</v>
      </c>
      <c r="J27" s="1" t="s">
        <v>161</v>
      </c>
      <c r="K27" s="1" t="s">
        <v>277</v>
      </c>
      <c r="L27" s="1" t="s">
        <v>277</v>
      </c>
      <c r="M27" s="1" t="s">
        <v>162</v>
      </c>
      <c r="N27" s="1" t="s">
        <v>162</v>
      </c>
      <c r="O27" s="1" t="s">
        <v>163</v>
      </c>
      <c r="P27" s="1" t="s">
        <v>164</v>
      </c>
      <c r="Q27" s="1" t="s">
        <v>165</v>
      </c>
      <c r="R27" s="1" t="s">
        <v>286</v>
      </c>
      <c r="S27" s="1" t="s">
        <v>167</v>
      </c>
      <c r="T27" s="1" t="s">
        <v>168</v>
      </c>
      <c r="U27" s="1" t="s">
        <v>169</v>
      </c>
      <c r="V27" s="1" t="s">
        <v>279</v>
      </c>
    </row>
    <row r="28" s="1" customFormat="1" spans="1:22">
      <c r="A28" s="3">
        <v>22871965870</v>
      </c>
      <c r="B28" s="1" t="s">
        <v>287</v>
      </c>
      <c r="C28" s="1" t="s">
        <v>288</v>
      </c>
      <c r="D28" s="1" t="s">
        <v>289</v>
      </c>
      <c r="E28" s="1" t="s">
        <v>39</v>
      </c>
      <c r="F28" s="1" t="s">
        <v>153</v>
      </c>
      <c r="G28" s="1" t="s">
        <v>290</v>
      </c>
      <c r="H28" s="1" t="s">
        <v>159</v>
      </c>
      <c r="I28" s="1" t="s">
        <v>291</v>
      </c>
      <c r="J28" s="1" t="s">
        <v>161</v>
      </c>
      <c r="K28" s="1" t="s">
        <v>291</v>
      </c>
      <c r="L28" s="1" t="s">
        <v>291</v>
      </c>
      <c r="M28" s="1" t="s">
        <v>162</v>
      </c>
      <c r="N28" s="1" t="s">
        <v>162</v>
      </c>
      <c r="O28" s="1" t="s">
        <v>163</v>
      </c>
      <c r="P28" s="1" t="s">
        <v>164</v>
      </c>
      <c r="Q28" s="1" t="s">
        <v>165</v>
      </c>
      <c r="R28" s="1" t="s">
        <v>292</v>
      </c>
      <c r="S28" s="1" t="s">
        <v>167</v>
      </c>
      <c r="T28" s="1" t="s">
        <v>168</v>
      </c>
      <c r="U28" s="1" t="s">
        <v>169</v>
      </c>
      <c r="V28" s="1" t="s">
        <v>203</v>
      </c>
    </row>
    <row r="29" s="1" customFormat="1" spans="1:22">
      <c r="A29" s="3">
        <v>999223866062017</v>
      </c>
      <c r="B29" s="1" t="s">
        <v>293</v>
      </c>
      <c r="C29" s="1" t="s">
        <v>294</v>
      </c>
      <c r="D29" s="1" t="s">
        <v>184</v>
      </c>
      <c r="E29" s="1" t="s">
        <v>219</v>
      </c>
      <c r="F29" s="1" t="s">
        <v>187</v>
      </c>
      <c r="G29" s="1" t="s">
        <v>191</v>
      </c>
      <c r="H29" s="1" t="s">
        <v>159</v>
      </c>
      <c r="I29" s="1" t="s">
        <v>163</v>
      </c>
      <c r="J29" s="1" t="s">
        <v>161</v>
      </c>
      <c r="K29" s="1" t="s">
        <v>163</v>
      </c>
      <c r="L29" s="1" t="s">
        <v>163</v>
      </c>
      <c r="M29" s="1" t="s">
        <v>162</v>
      </c>
      <c r="N29" s="1" t="s">
        <v>162</v>
      </c>
      <c r="O29" s="1" t="s">
        <v>163</v>
      </c>
      <c r="P29" s="1" t="s">
        <v>164</v>
      </c>
      <c r="Q29" s="1" t="s">
        <v>165</v>
      </c>
      <c r="R29" s="1" t="s">
        <v>295</v>
      </c>
      <c r="S29" s="1" t="s">
        <v>167</v>
      </c>
      <c r="T29" s="1" t="s">
        <v>168</v>
      </c>
      <c r="U29" s="1" t="s">
        <v>169</v>
      </c>
      <c r="V29" s="1" t="s">
        <v>170</v>
      </c>
    </row>
    <row r="30" s="1" customFormat="1" spans="1:22">
      <c r="A30" s="1" t="s">
        <v>296</v>
      </c>
      <c r="B30" s="1" t="s">
        <v>297</v>
      </c>
      <c r="C30" s="1" t="s">
        <v>298</v>
      </c>
      <c r="D30" s="1" t="s">
        <v>262</v>
      </c>
      <c r="E30" s="1" t="s">
        <v>299</v>
      </c>
      <c r="F30" s="1" t="s">
        <v>187</v>
      </c>
      <c r="G30" s="1" t="s">
        <v>257</v>
      </c>
      <c r="H30" s="1" t="s">
        <v>159</v>
      </c>
      <c r="I30" s="1" t="s">
        <v>163</v>
      </c>
      <c r="J30" s="1" t="s">
        <v>161</v>
      </c>
      <c r="K30" s="1" t="s">
        <v>163</v>
      </c>
      <c r="L30" s="1" t="s">
        <v>163</v>
      </c>
      <c r="M30" s="1" t="s">
        <v>162</v>
      </c>
      <c r="N30" s="1" t="s">
        <v>162</v>
      </c>
      <c r="O30" s="1" t="s">
        <v>163</v>
      </c>
      <c r="P30" s="1" t="s">
        <v>164</v>
      </c>
      <c r="Q30" s="1" t="s">
        <v>165</v>
      </c>
      <c r="R30" s="1" t="s">
        <v>300</v>
      </c>
      <c r="S30" s="1" t="s">
        <v>167</v>
      </c>
      <c r="T30" s="1" t="s">
        <v>168</v>
      </c>
      <c r="U30" s="1" t="s">
        <v>169</v>
      </c>
      <c r="V30" s="1" t="s">
        <v>170</v>
      </c>
    </row>
    <row r="31" s="1" customFormat="1" spans="1:22">
      <c r="A31" s="3">
        <v>21622326544</v>
      </c>
      <c r="B31" s="1" t="s">
        <v>301</v>
      </c>
      <c r="C31" s="1" t="s">
        <v>302</v>
      </c>
      <c r="D31" s="1" t="s">
        <v>289</v>
      </c>
      <c r="E31" s="1" t="s">
        <v>303</v>
      </c>
      <c r="F31" s="1" t="s">
        <v>176</v>
      </c>
      <c r="G31" s="1" t="s">
        <v>179</v>
      </c>
      <c r="H31" s="1" t="s">
        <v>159</v>
      </c>
      <c r="I31" s="1" t="s">
        <v>304</v>
      </c>
      <c r="J31" s="1" t="s">
        <v>161</v>
      </c>
      <c r="K31" s="1" t="s">
        <v>304</v>
      </c>
      <c r="L31" s="1" t="s">
        <v>304</v>
      </c>
      <c r="M31" s="1" t="s">
        <v>162</v>
      </c>
      <c r="N31" s="1" t="s">
        <v>162</v>
      </c>
      <c r="O31" s="1" t="s">
        <v>163</v>
      </c>
      <c r="P31" s="1" t="s">
        <v>164</v>
      </c>
      <c r="Q31" s="1" t="s">
        <v>165</v>
      </c>
      <c r="R31" s="1" t="s">
        <v>305</v>
      </c>
      <c r="S31" s="1" t="s">
        <v>167</v>
      </c>
      <c r="T31" s="1" t="s">
        <v>168</v>
      </c>
      <c r="U31" s="1" t="s">
        <v>169</v>
      </c>
      <c r="V31" s="1" t="s">
        <v>203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2023-05-16T01:36:20Z</dcterms:created>
  <dcterms:modified xsi:type="dcterms:W3CDTF">2023-05-16T01:46:02Z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0CA44557087440DCBC55AB1D690C6B13_12</vt:lpwstr>
  </property>
</Properties>
</file>