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44525"/>
</workbook>
</file>

<file path=xl/sharedStrings.xml><?xml version="1.0" encoding="utf-8"?>
<sst xmlns="http://schemas.openxmlformats.org/spreadsheetml/2006/main" count="577" uniqueCount="212">
  <si>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</si>
  <si>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</si>
  <si>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</si>
  <si>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</si>
  <si>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</si>
  <si>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</si>
  <si>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</si>
  <si>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</si>
  <si>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</si>
  <si>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</si>
  <si>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</si>
  <si>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</si>
  <si>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</si>
  <si>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</si>
  <si>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</si>
  <si>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</si>
  <si>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</si>
  <si>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</si>
  <si>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</si>
  <si>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</si>
  <si>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</si>
  <si>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</si>
  <si>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</si>
  <si>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</si>
  <si>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</si>
  <si>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999223658811826	</t>
  </si>
  <si>
    <t>Ctrip</t>
  </si>
  <si>
    <t>正常</t>
  </si>
  <si>
    <t>[大连]尚客优酒店（大连太阳沟店）(80249142)</t>
  </si>
  <si>
    <t>商务家庭房&lt;2人入住&gt;</t>
  </si>
  <si>
    <t>CNY</t>
  </si>
  <si>
    <t>卢美璇</t>
  </si>
  <si>
    <t>CA13744230517CNY</t>
  </si>
  <si>
    <t>未提现</t>
  </si>
  <si>
    <t>携程开票</t>
  </si>
  <si>
    <t xml:space="preserve">3230102	</t>
  </si>
  <si>
    <t xml:space="preserve">(THK)YD05206230415082450767;	</t>
  </si>
  <si>
    <t xml:space="preserve">999223659295684	</t>
  </si>
  <si>
    <t>[西安]格林豪泰酒店(西安灞桥区洪庆商务店)(80248931)</t>
  </si>
  <si>
    <t>大床房&lt;2人入住&gt;</t>
  </si>
  <si>
    <t>李洋洋</t>
  </si>
  <si>
    <t xml:space="preserve">3230204	</t>
  </si>
  <si>
    <t xml:space="preserve">(GRT)85375515;	</t>
  </si>
  <si>
    <t xml:space="preserve">999223697772025	</t>
  </si>
  <si>
    <t>[郑州]星程酒店(郑州嵩山路二七万达店)(99152892)</t>
  </si>
  <si>
    <t>高级大床房&lt;至多8间&gt;&lt;2人入住&gt;</t>
  </si>
  <si>
    <t>侯凯晨</t>
  </si>
  <si>
    <t xml:space="preserve">3236897	</t>
  </si>
  <si>
    <t xml:space="preserve">R9006390114432806001	</t>
  </si>
  <si>
    <t xml:space="preserve">999223714718462	</t>
  </si>
  <si>
    <t>[福州]海友良品酒店(福州火车南站店)(93874693)</t>
  </si>
  <si>
    <t>双床房&lt;至多8间&gt;&lt;2人入住&gt;</t>
  </si>
  <si>
    <t>吴嘉琪</t>
  </si>
  <si>
    <t xml:space="preserve">3243280	</t>
  </si>
  <si>
    <t xml:space="preserve">R3500183114514923001	</t>
  </si>
  <si>
    <t>取消</t>
  </si>
  <si>
    <t xml:space="preserve">999223731392664	</t>
  </si>
  <si>
    <t>[武汉]汉庭酒店(武汉大学店)(93871774)</t>
  </si>
  <si>
    <t>岳四群</t>
  </si>
  <si>
    <t xml:space="preserve">3245517	</t>
  </si>
  <si>
    <t xml:space="preserve">R4300721114597061001	</t>
  </si>
  <si>
    <t xml:space="preserve">999223733021484	</t>
  </si>
  <si>
    <t>[沈阳]汉庭酒店(沈阳医学院地铁站店)(93876324)</t>
  </si>
  <si>
    <t>张楚涵</t>
  </si>
  <si>
    <t xml:space="preserve">3246014	</t>
  </si>
  <si>
    <t xml:space="preserve">R9002038114609230001	</t>
  </si>
  <si>
    <t xml:space="preserve">999223745262246	</t>
  </si>
  <si>
    <t>[广州]广州珀丽酒店(76255406)</t>
  </si>
  <si>
    <t>行政双床房&lt;至多8间&gt;&lt;2人入住&gt;&lt;早餐&gt;</t>
  </si>
  <si>
    <t>黄思静</t>
  </si>
  <si>
    <t xml:space="preserve">3254953	</t>
  </si>
  <si>
    <t xml:space="preserve">	</t>
  </si>
  <si>
    <t xml:space="preserve">999223747396843	</t>
  </si>
  <si>
    <t>[南充]派酒店(西华师范大学店)(80248225)</t>
  </si>
  <si>
    <t>雅致纯净阳光大床房&lt;2人入住&gt;</t>
  </si>
  <si>
    <t>伍廷芬</t>
  </si>
  <si>
    <t xml:space="preserve">3255282	</t>
  </si>
  <si>
    <t xml:space="preserve">105234520354	</t>
  </si>
  <si>
    <t xml:space="preserve">999223801961707	</t>
  </si>
  <si>
    <t>[厦门]厦门马哥孛罗东方大酒店(82340297)</t>
  </si>
  <si>
    <t>豪华城景大床房&lt;2人入住&gt;&lt;早餐&gt;</t>
  </si>
  <si>
    <t>金珠</t>
  </si>
  <si>
    <t xml:space="preserve">3275578	</t>
  </si>
  <si>
    <t xml:space="preserve">903207320R1AGO;	</t>
  </si>
  <si>
    <t xml:space="preserve">999223902847650	</t>
  </si>
  <si>
    <t>[伊宁市]IU酒店(伊宁上海城店)(92484496)</t>
  </si>
  <si>
    <t>小U·超级大床房&lt;至多8间&gt;&lt;2人入住&gt;</t>
  </si>
  <si>
    <t>孟天</t>
  </si>
  <si>
    <t xml:space="preserve">3302977	</t>
  </si>
  <si>
    <t xml:space="preserve">105261905874	</t>
  </si>
  <si>
    <t xml:space="preserve">999223904026343	</t>
  </si>
  <si>
    <t>[金溪]格林豪泰智选酒店(金溪锦绣华城店)(92484835)</t>
  </si>
  <si>
    <t>商务大床房&lt;至多8间&gt;&lt;2人入住&gt;</t>
  </si>
  <si>
    <t>王志聪</t>
  </si>
  <si>
    <t xml:space="preserve">3303526	</t>
  </si>
  <si>
    <t xml:space="preserve">(GRT)86025236;	</t>
  </si>
  <si>
    <t xml:space="preserve">999223924466497	</t>
  </si>
  <si>
    <t>[南宁]雅斯特国际酒店(南宁朝阳广场地铁站店)(91108252)</t>
  </si>
  <si>
    <t>高级双床房&lt;至多8间&gt;&lt;2人入住&gt;&lt;早餐&gt;</t>
  </si>
  <si>
    <t>蒋旋</t>
  </si>
  <si>
    <t xml:space="preserve">3306805	</t>
  </si>
  <si>
    <t xml:space="preserve">酒店前台杜女士确认订单	</t>
  </si>
  <si>
    <t xml:space="preserve">999223932288721	</t>
  </si>
  <si>
    <t>[广州]广州大荣酒店（广州体育学院东站地铁站店）(83901930)</t>
  </si>
  <si>
    <t>标准双床房&lt;至多8间&gt;&lt;2人入住&gt;</t>
  </si>
  <si>
    <t>陈广州</t>
  </si>
  <si>
    <t xml:space="preserve">3307854	</t>
  </si>
  <si>
    <t xml:space="preserve">908742512	</t>
  </si>
  <si>
    <t xml:space="preserve">999223941785103	</t>
  </si>
  <si>
    <t>[道真]道真两江假日丽呈酒店(82807418)</t>
  </si>
  <si>
    <t>高级双床房&lt;至多8间&gt;&lt;90天内可预订&gt;&lt;2人入住&gt;&lt;早餐&gt;</t>
  </si>
  <si>
    <t>江治伟</t>
  </si>
  <si>
    <t xml:space="preserve">3309762	</t>
  </si>
  <si>
    <t xml:space="preserve">4823580	</t>
  </si>
  <si>
    <t xml:space="preserve">999223941838853	</t>
  </si>
  <si>
    <t>邹阳</t>
  </si>
  <si>
    <t xml:space="preserve">3309776	</t>
  </si>
  <si>
    <t xml:space="preserve">(GRT)86116529;	</t>
  </si>
  <si>
    <t>，</t>
  </si>
  <si>
    <t>5394 CNY</t>
  </si>
  <si>
    <t>A230517094215481</t>
  </si>
  <si>
    <t>总计：5394元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</si>
  <si>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</si>
  <si>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</si>
  <si>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</si>
  <si>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</si>
  <si>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</si>
  <si>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</si>
  <si>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</si>
  <si>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</si>
  <si>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</si>
  <si>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</si>
  <si>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</si>
  <si>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</si>
  <si>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</si>
  <si>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</si>
  <si>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</si>
  <si>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</si>
  <si>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</si>
  <si>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</si>
  <si>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</si>
  <si>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2023-04-15</t>
  </si>
  <si>
    <t>3230102</t>
  </si>
  <si>
    <t>尚客优酒店（大连太阳沟店）</t>
  </si>
  <si>
    <t>2023-04-30</t>
  </si>
  <si>
    <t>2023-05-02</t>
  </si>
  <si>
    <t>退房日月结</t>
  </si>
  <si>
    <t>1068.00</t>
  </si>
  <si>
    <t>RMB</t>
  </si>
  <si>
    <t>0</t>
  </si>
  <si>
    <t>0.00</t>
  </si>
  <si>
    <t>携程汇登国内直连</t>
  </si>
  <si>
    <t>01.011264</t>
  </si>
  <si>
    <t>2023-04-15 08:24:52</t>
  </si>
  <si>
    <t>否</t>
  </si>
  <si>
    <t>广州汇登信息科技有限公司</t>
  </si>
  <si>
    <t>直连</t>
  </si>
  <si>
    <t>中国</t>
  </si>
  <si>
    <t>3230204</t>
  </si>
  <si>
    <t>格林豪泰酒店(西安灞桥区洪庆商务店)</t>
  </si>
  <si>
    <t>2023-04-29</t>
  </si>
  <si>
    <t>2023-04-15 09:41:51</t>
  </si>
  <si>
    <t>2023-04-17</t>
  </si>
  <si>
    <t>3236897</t>
  </si>
  <si>
    <t>星程酒店(郑州嵩山路二七万达店)</t>
  </si>
  <si>
    <t>2023-05-01</t>
  </si>
  <si>
    <t>196.00</t>
  </si>
  <si>
    <t>2023-04-17 10:53:28</t>
  </si>
  <si>
    <t>2023-04-18</t>
  </si>
  <si>
    <t>3243280</t>
  </si>
  <si>
    <t>海友良品酒店(福州火车南站店)</t>
  </si>
  <si>
    <t>2023-04-18 09:42:04</t>
  </si>
  <si>
    <t>2023-04-19</t>
  </si>
  <si>
    <t>3246014</t>
  </si>
  <si>
    <t>汉庭酒店(沈阳医学院地铁站店)</t>
  </si>
  <si>
    <t>1212.00</t>
  </si>
  <si>
    <t>2023-04-19 11:53:52</t>
  </si>
  <si>
    <t>3254953</t>
  </si>
  <si>
    <t>广州珀丽酒店</t>
  </si>
  <si>
    <t>459.00</t>
  </si>
  <si>
    <t>2023-04-19 22:26:42</t>
  </si>
  <si>
    <t>2023-04-20</t>
  </si>
  <si>
    <t>3255282</t>
  </si>
  <si>
    <t>派酒店(西华师范大学店)</t>
  </si>
  <si>
    <t>204.00</t>
  </si>
  <si>
    <t>2023-04-20 00:16:12</t>
  </si>
  <si>
    <t>2023-04-23</t>
  </si>
  <si>
    <t>3275578</t>
  </si>
  <si>
    <t>厦门马哥孛罗东方大酒店</t>
  </si>
  <si>
    <t>2023-04-23 11:38:03</t>
  </si>
  <si>
    <t>3302977</t>
  </si>
  <si>
    <t>IU酒店(伊宁上海城店)</t>
  </si>
  <si>
    <t>477.00</t>
  </si>
  <si>
    <t>2023-04-29 00:20:27</t>
  </si>
  <si>
    <t>3303526</t>
  </si>
  <si>
    <t>格林豪泰智选酒店(金溪锦绣华城店)</t>
  </si>
  <si>
    <t>194.00</t>
  </si>
  <si>
    <t>2023-04-29 08:24:03</t>
  </si>
  <si>
    <t>3306805</t>
  </si>
  <si>
    <t>雅斯特国际酒店(南宁朝阳广场地铁站店)</t>
  </si>
  <si>
    <t>499.00</t>
  </si>
  <si>
    <t>2023-04-30 03:33:09</t>
  </si>
  <si>
    <t>3307854</t>
  </si>
  <si>
    <t>广州大荣酒店（广州体育学院东站地铁站店）</t>
  </si>
  <si>
    <t>580.00</t>
  </si>
  <si>
    <t>2023-04-30 13:18:36</t>
  </si>
  <si>
    <t>3309762</t>
  </si>
  <si>
    <t>道真两江假日丽呈酒店</t>
  </si>
  <si>
    <t>311.00</t>
  </si>
  <si>
    <t>2023-04-30 21:54:15</t>
  </si>
  <si>
    <t>3309776</t>
  </si>
  <si>
    <t>2023-04-30 22:16:07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</si>
</sst>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45046</v>
      </c>
      <c r="G2" s="6">
        <v>45048</v>
      </c>
      <c r="H2" s="4">
        <v>1</v>
      </c>
      <c r="I2" s="4">
        <v>2</v>
      </c>
      <c r="J2" s="4">
        <v>2</v>
      </c>
      <c r="K2" s="4" t="s">
        <v>30</v>
      </c>
      <c r="L2" s="4">
        <v>1068</v>
      </c>
      <c r="M2" s="4">
        <v>1068</v>
      </c>
      <c r="N2" s="4" t="s">
        <v>31</v>
      </c>
      <c r="O2" s="4" t="s">
        <v>32</v>
      </c>
      <c r="P2" s="4" t="s">
        <v>33</v>
      </c>
      <c r="Q2" s="4">
        <v>0</v>
      </c>
      <c r="R2" s="7">
        <v>45031</v>
      </c>
      <c r="S2" s="6">
        <v>45063</v>
      </c>
      <c r="T2" s="4" t="s">
        <v>34</v>
      </c>
      <c r="U2" s="4">
        <v>1068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45045</v>
      </c>
      <c r="G3" s="6">
        <v>45048</v>
      </c>
      <c r="H3" s="4">
        <v>1</v>
      </c>
      <c r="I3" s="4">
        <v>3</v>
      </c>
      <c r="J3" s="4">
        <v>3</v>
      </c>
      <c r="K3" s="4" t="s">
        <v>30</v>
      </c>
      <c r="L3" s="4">
        <v>1377</v>
      </c>
      <c r="M3" s="4">
        <v>1377</v>
      </c>
      <c r="N3" s="4" t="s">
        <v>40</v>
      </c>
      <c r="O3" s="4" t="s">
        <v>32</v>
      </c>
      <c r="P3" s="4" t="s">
        <v>33</v>
      </c>
      <c r="Q3" s="4">
        <v>0</v>
      </c>
      <c r="R3" s="7">
        <v>45031</v>
      </c>
      <c r="S3" s="6">
        <v>45063</v>
      </c>
      <c r="T3" s="4" t="s">
        <v>34</v>
      </c>
      <c r="U3" s="4">
        <v>1377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45047</v>
      </c>
      <c r="G4" s="6">
        <v>45048</v>
      </c>
      <c r="H4" s="4">
        <v>1</v>
      </c>
      <c r="I4" s="4">
        <v>1</v>
      </c>
      <c r="J4" s="4">
        <v>1</v>
      </c>
      <c r="K4" s="4" t="s">
        <v>30</v>
      </c>
      <c r="L4" s="4">
        <v>196</v>
      </c>
      <c r="M4" s="4">
        <v>196</v>
      </c>
      <c r="N4" s="4" t="s">
        <v>46</v>
      </c>
      <c r="O4" s="4" t="s">
        <v>32</v>
      </c>
      <c r="P4" s="4" t="s">
        <v>33</v>
      </c>
      <c r="Q4" s="4">
        <v>0</v>
      </c>
      <c r="R4" s="7">
        <v>45033</v>
      </c>
      <c r="S4" s="6">
        <v>45063</v>
      </c>
      <c r="T4" s="4" t="s">
        <v>34</v>
      </c>
      <c r="U4" s="4">
        <v>196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45046</v>
      </c>
      <c r="G5" s="6">
        <v>45048</v>
      </c>
      <c r="H5" s="4">
        <v>1</v>
      </c>
      <c r="I5" s="4">
        <v>2</v>
      </c>
      <c r="J5" s="4">
        <v>2</v>
      </c>
      <c r="K5" s="4" t="s">
        <v>30</v>
      </c>
      <c r="L5" s="4">
        <v>911</v>
      </c>
      <c r="M5" s="4">
        <v>911</v>
      </c>
      <c r="N5" s="4" t="s">
        <v>52</v>
      </c>
      <c r="O5" s="4" t="s">
        <v>32</v>
      </c>
      <c r="P5" s="4" t="s">
        <v>33</v>
      </c>
      <c r="Q5" s="4">
        <v>0</v>
      </c>
      <c r="R5" s="7">
        <v>45034</v>
      </c>
      <c r="S5" s="6">
        <v>45063</v>
      </c>
      <c r="T5" s="4" t="s">
        <v>34</v>
      </c>
      <c r="U5" s="4">
        <v>911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49</v>
      </c>
      <c r="B6" s="4" t="s">
        <v>26</v>
      </c>
      <c r="C6" s="4" t="s">
        <v>55</v>
      </c>
      <c r="D6" s="4" t="s">
        <v>50</v>
      </c>
      <c r="E6" s="4" t="s">
        <v>51</v>
      </c>
      <c r="F6" s="6">
        <v>45046</v>
      </c>
      <c r="G6" s="6">
        <v>45048</v>
      </c>
      <c r="H6" s="4">
        <v>1</v>
      </c>
      <c r="I6" s="4">
        <v>2</v>
      </c>
      <c r="J6" s="4">
        <v>2</v>
      </c>
      <c r="K6" s="4" t="s">
        <v>30</v>
      </c>
      <c r="L6" s="4">
        <v>-911</v>
      </c>
      <c r="M6" s="4">
        <v>-911</v>
      </c>
      <c r="N6" s="4" t="s">
        <v>52</v>
      </c>
      <c r="O6" s="4" t="s">
        <v>32</v>
      </c>
      <c r="P6" s="4" t="s">
        <v>33</v>
      </c>
      <c r="Q6" s="4">
        <v>0</v>
      </c>
      <c r="R6" s="7">
        <v>45034</v>
      </c>
      <c r="S6" s="6">
        <v>45063</v>
      </c>
      <c r="T6" s="4" t="s">
        <v>34</v>
      </c>
      <c r="U6" s="4">
        <v>-911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51</v>
      </c>
      <c r="F7" s="6">
        <v>45046</v>
      </c>
      <c r="G7" s="6">
        <v>45048</v>
      </c>
      <c r="H7" s="4">
        <v>1</v>
      </c>
      <c r="I7" s="4">
        <v>2</v>
      </c>
      <c r="J7" s="4">
        <v>2</v>
      </c>
      <c r="K7" s="4" t="s">
        <v>30</v>
      </c>
      <c r="L7" s="4">
        <v>1608</v>
      </c>
      <c r="M7" s="4">
        <v>1608</v>
      </c>
      <c r="N7" s="4" t="s">
        <v>58</v>
      </c>
      <c r="O7" s="4" t="s">
        <v>32</v>
      </c>
      <c r="P7" s="4" t="s">
        <v>33</v>
      </c>
      <c r="Q7" s="4">
        <v>0</v>
      </c>
      <c r="R7" s="7">
        <v>45035</v>
      </c>
      <c r="S7" s="6">
        <v>45063</v>
      </c>
      <c r="T7" s="4" t="s">
        <v>34</v>
      </c>
      <c r="U7" s="4">
        <v>1608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45</v>
      </c>
      <c r="F8" s="6">
        <v>45045</v>
      </c>
      <c r="G8" s="6">
        <v>45048</v>
      </c>
      <c r="H8" s="4">
        <v>1</v>
      </c>
      <c r="I8" s="4">
        <v>3</v>
      </c>
      <c r="J8" s="4">
        <v>3</v>
      </c>
      <c r="K8" s="4" t="s">
        <v>30</v>
      </c>
      <c r="L8" s="4">
        <v>1212</v>
      </c>
      <c r="M8" s="4">
        <v>1212</v>
      </c>
      <c r="N8" s="4" t="s">
        <v>63</v>
      </c>
      <c r="O8" s="4" t="s">
        <v>32</v>
      </c>
      <c r="P8" s="4" t="s">
        <v>33</v>
      </c>
      <c r="Q8" s="4">
        <v>0</v>
      </c>
      <c r="R8" s="7">
        <v>45035</v>
      </c>
      <c r="S8" s="6">
        <v>45063</v>
      </c>
      <c r="T8" s="4" t="s">
        <v>34</v>
      </c>
      <c r="U8" s="4">
        <v>1212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45047</v>
      </c>
      <c r="G9" s="6">
        <v>45048</v>
      </c>
      <c r="H9" s="4">
        <v>1</v>
      </c>
      <c r="I9" s="4">
        <v>1</v>
      </c>
      <c r="J9" s="4">
        <v>1</v>
      </c>
      <c r="K9" s="4" t="s">
        <v>30</v>
      </c>
      <c r="L9" s="4">
        <v>459</v>
      </c>
      <c r="M9" s="4">
        <v>459</v>
      </c>
      <c r="N9" s="4" t="s">
        <v>69</v>
      </c>
      <c r="O9" s="4" t="s">
        <v>32</v>
      </c>
      <c r="P9" s="4" t="s">
        <v>33</v>
      </c>
      <c r="Q9" s="4">
        <v>0</v>
      </c>
      <c r="R9" s="7">
        <v>45035</v>
      </c>
      <c r="S9" s="6">
        <v>45063</v>
      </c>
      <c r="T9" s="4" t="s">
        <v>34</v>
      </c>
      <c r="U9" s="4">
        <v>459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37</v>
      </c>
      <c r="B10" s="4" t="s">
        <v>26</v>
      </c>
      <c r="C10" s="4" t="s">
        <v>55</v>
      </c>
      <c r="D10" s="4" t="s">
        <v>38</v>
      </c>
      <c r="E10" s="4" t="s">
        <v>39</v>
      </c>
      <c r="F10" s="6">
        <v>45045</v>
      </c>
      <c r="G10" s="6">
        <v>45048</v>
      </c>
      <c r="H10" s="4">
        <v>1</v>
      </c>
      <c r="I10" s="4">
        <v>3</v>
      </c>
      <c r="J10" s="4">
        <v>3</v>
      </c>
      <c r="K10" s="4" t="s">
        <v>30</v>
      </c>
      <c r="L10" s="4">
        <v>-1377</v>
      </c>
      <c r="M10" s="4">
        <v>-1377</v>
      </c>
      <c r="N10" s="4" t="s">
        <v>40</v>
      </c>
      <c r="O10" s="4" t="s">
        <v>32</v>
      </c>
      <c r="P10" s="4" t="s">
        <v>33</v>
      </c>
      <c r="Q10" s="4">
        <v>0</v>
      </c>
      <c r="R10" s="7">
        <v>45031</v>
      </c>
      <c r="S10" s="6">
        <v>45063</v>
      </c>
      <c r="T10" s="4" t="s">
        <v>34</v>
      </c>
      <c r="U10" s="4">
        <v>-1377</v>
      </c>
      <c r="V10" s="4">
        <v>0</v>
      </c>
      <c r="W10" s="4">
        <v>0</v>
      </c>
      <c r="X10" s="4" t="s">
        <v>41</v>
      </c>
      <c r="Y10" s="4" t="s">
        <v>42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45046</v>
      </c>
      <c r="G11" s="6">
        <v>45048</v>
      </c>
      <c r="H11" s="4">
        <v>1</v>
      </c>
      <c r="I11" s="4">
        <v>2</v>
      </c>
      <c r="J11" s="4">
        <v>2</v>
      </c>
      <c r="K11" s="4" t="s">
        <v>30</v>
      </c>
      <c r="L11" s="4">
        <v>204</v>
      </c>
      <c r="M11" s="4">
        <v>204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45036</v>
      </c>
      <c r="S11" s="6">
        <v>45063</v>
      </c>
      <c r="T11" s="4" t="s">
        <v>34</v>
      </c>
      <c r="U11" s="4">
        <v>204</v>
      </c>
      <c r="V11" s="4">
        <v>0</v>
      </c>
      <c r="W11" s="4">
        <v>0</v>
      </c>
      <c r="X11" s="4" t="s">
        <v>76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45047</v>
      </c>
      <c r="G12" s="6">
        <v>45048</v>
      </c>
      <c r="H12" s="4">
        <v>1</v>
      </c>
      <c r="I12" s="4">
        <v>1</v>
      </c>
      <c r="J12" s="4">
        <v>1</v>
      </c>
      <c r="K12" s="4" t="s">
        <v>30</v>
      </c>
      <c r="L12" s="4">
        <v>1334</v>
      </c>
      <c r="M12" s="4">
        <v>1334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45039</v>
      </c>
      <c r="S12" s="6">
        <v>45063</v>
      </c>
      <c r="T12" s="4" t="s">
        <v>34</v>
      </c>
      <c r="U12" s="4">
        <v>1334</v>
      </c>
      <c r="V12" s="4">
        <v>0</v>
      </c>
      <c r="W12" s="4">
        <v>0</v>
      </c>
      <c r="X12" s="4" t="s">
        <v>82</v>
      </c>
      <c r="Y12" s="4" t="s">
        <v>83</v>
      </c>
    </row>
    <row r="13" s="4" customFormat="1" spans="1:25">
      <c r="A13" s="4" t="s">
        <v>78</v>
      </c>
      <c r="B13" s="4" t="s">
        <v>26</v>
      </c>
      <c r="C13" s="4" t="s">
        <v>55</v>
      </c>
      <c r="D13" s="4" t="s">
        <v>79</v>
      </c>
      <c r="E13" s="4" t="s">
        <v>80</v>
      </c>
      <c r="F13" s="6">
        <v>45047</v>
      </c>
      <c r="G13" s="6">
        <v>45048</v>
      </c>
      <c r="H13" s="4">
        <v>1</v>
      </c>
      <c r="I13" s="4">
        <v>1</v>
      </c>
      <c r="J13" s="4">
        <v>1</v>
      </c>
      <c r="K13" s="4" t="s">
        <v>30</v>
      </c>
      <c r="L13" s="4">
        <v>-1334</v>
      </c>
      <c r="M13" s="4">
        <v>-1334</v>
      </c>
      <c r="N13" s="4" t="s">
        <v>81</v>
      </c>
      <c r="O13" s="4" t="s">
        <v>32</v>
      </c>
      <c r="P13" s="4" t="s">
        <v>33</v>
      </c>
      <c r="Q13" s="4">
        <v>0</v>
      </c>
      <c r="R13" s="7">
        <v>45039</v>
      </c>
      <c r="S13" s="6">
        <v>45063</v>
      </c>
      <c r="T13" s="4" t="s">
        <v>34</v>
      </c>
      <c r="U13" s="4">
        <v>-1334</v>
      </c>
      <c r="V13" s="4">
        <v>0</v>
      </c>
      <c r="W13" s="4">
        <v>0</v>
      </c>
      <c r="X13" s="4" t="s">
        <v>82</v>
      </c>
      <c r="Y13" s="4" t="s">
        <v>83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85</v>
      </c>
      <c r="E14" s="4" t="s">
        <v>86</v>
      </c>
      <c r="F14" s="6">
        <v>45046</v>
      </c>
      <c r="G14" s="6">
        <v>45048</v>
      </c>
      <c r="H14" s="4">
        <v>1</v>
      </c>
      <c r="I14" s="4">
        <v>2</v>
      </c>
      <c r="J14" s="4">
        <v>2</v>
      </c>
      <c r="K14" s="4" t="s">
        <v>30</v>
      </c>
      <c r="L14" s="4">
        <v>477</v>
      </c>
      <c r="M14" s="4">
        <v>477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45045</v>
      </c>
      <c r="S14" s="6">
        <v>45063</v>
      </c>
      <c r="T14" s="4" t="s">
        <v>34</v>
      </c>
      <c r="U14" s="4">
        <v>477</v>
      </c>
      <c r="V14" s="4">
        <v>0</v>
      </c>
      <c r="W14" s="4">
        <v>0</v>
      </c>
      <c r="X14" s="4" t="s">
        <v>88</v>
      </c>
      <c r="Y14" s="4" t="s">
        <v>89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45047</v>
      </c>
      <c r="G15" s="6">
        <v>45048</v>
      </c>
      <c r="H15" s="4">
        <v>1</v>
      </c>
      <c r="I15" s="4">
        <v>1</v>
      </c>
      <c r="J15" s="4">
        <v>1</v>
      </c>
      <c r="K15" s="4" t="s">
        <v>30</v>
      </c>
      <c r="L15" s="4">
        <v>194</v>
      </c>
      <c r="M15" s="4">
        <v>194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45045</v>
      </c>
      <c r="S15" s="6">
        <v>45063</v>
      </c>
      <c r="T15" s="4" t="s">
        <v>34</v>
      </c>
      <c r="U15" s="4">
        <v>194</v>
      </c>
      <c r="V15" s="4">
        <v>0</v>
      </c>
      <c r="W15" s="4">
        <v>0</v>
      </c>
      <c r="X15" s="4" t="s">
        <v>94</v>
      </c>
      <c r="Y15" s="4" t="s">
        <v>95</v>
      </c>
    </row>
    <row r="16" s="4" customFormat="1" spans="1:25">
      <c r="A16" s="4" t="s">
        <v>56</v>
      </c>
      <c r="B16" s="4" t="s">
        <v>26</v>
      </c>
      <c r="C16" s="4" t="s">
        <v>55</v>
      </c>
      <c r="D16" s="4" t="s">
        <v>57</v>
      </c>
      <c r="E16" s="4" t="s">
        <v>51</v>
      </c>
      <c r="F16" s="6">
        <v>45046</v>
      </c>
      <c r="G16" s="6">
        <v>45048</v>
      </c>
      <c r="H16" s="4">
        <v>1</v>
      </c>
      <c r="I16" s="4">
        <v>2</v>
      </c>
      <c r="J16" s="4">
        <v>2</v>
      </c>
      <c r="K16" s="4" t="s">
        <v>30</v>
      </c>
      <c r="L16" s="4">
        <v>-1608</v>
      </c>
      <c r="M16" s="4">
        <v>-1608</v>
      </c>
      <c r="N16" s="4" t="s">
        <v>58</v>
      </c>
      <c r="O16" s="4" t="s">
        <v>32</v>
      </c>
      <c r="P16" s="4" t="s">
        <v>33</v>
      </c>
      <c r="Q16" s="4">
        <v>0</v>
      </c>
      <c r="R16" s="7">
        <v>45035</v>
      </c>
      <c r="S16" s="6">
        <v>45063</v>
      </c>
      <c r="T16" s="4" t="s">
        <v>34</v>
      </c>
      <c r="U16" s="4">
        <v>-1608</v>
      </c>
      <c r="V16" s="4">
        <v>0</v>
      </c>
      <c r="W16" s="4">
        <v>0</v>
      </c>
      <c r="X16" s="4" t="s">
        <v>59</v>
      </c>
      <c r="Y16" s="4" t="s">
        <v>60</v>
      </c>
    </row>
    <row r="17" s="4" customFormat="1" spans="1:25">
      <c r="A17" s="4" t="s">
        <v>96</v>
      </c>
      <c r="B17" s="4" t="s">
        <v>26</v>
      </c>
      <c r="C17" s="4" t="s">
        <v>27</v>
      </c>
      <c r="D17" s="4" t="s">
        <v>97</v>
      </c>
      <c r="E17" s="4" t="s">
        <v>98</v>
      </c>
      <c r="F17" s="6">
        <v>45047</v>
      </c>
      <c r="G17" s="6">
        <v>45048</v>
      </c>
      <c r="H17" s="4">
        <v>1</v>
      </c>
      <c r="I17" s="4">
        <v>1</v>
      </c>
      <c r="J17" s="4">
        <v>1</v>
      </c>
      <c r="K17" s="4" t="s">
        <v>30</v>
      </c>
      <c r="L17" s="4">
        <v>499</v>
      </c>
      <c r="M17" s="4">
        <v>499</v>
      </c>
      <c r="N17" s="4" t="s">
        <v>99</v>
      </c>
      <c r="O17" s="4" t="s">
        <v>32</v>
      </c>
      <c r="P17" s="4" t="s">
        <v>33</v>
      </c>
      <c r="Q17" s="4">
        <v>0</v>
      </c>
      <c r="R17" s="7">
        <v>45046</v>
      </c>
      <c r="S17" s="6">
        <v>45063</v>
      </c>
      <c r="T17" s="4" t="s">
        <v>34</v>
      </c>
      <c r="U17" s="4">
        <v>499</v>
      </c>
      <c r="V17" s="4">
        <v>0</v>
      </c>
      <c r="W17" s="4">
        <v>0</v>
      </c>
      <c r="X17" s="4" t="s">
        <v>100</v>
      </c>
      <c r="Y17" s="4" t="s">
        <v>101</v>
      </c>
    </row>
    <row r="18" s="4" customFormat="1" spans="1:25">
      <c r="A18" s="4" t="s">
        <v>102</v>
      </c>
      <c r="B18" s="4" t="s">
        <v>26</v>
      </c>
      <c r="C18" s="4" t="s">
        <v>27</v>
      </c>
      <c r="D18" s="4" t="s">
        <v>103</v>
      </c>
      <c r="E18" s="4" t="s">
        <v>104</v>
      </c>
      <c r="F18" s="6">
        <v>45047</v>
      </c>
      <c r="G18" s="6">
        <v>45048</v>
      </c>
      <c r="H18" s="4">
        <v>1</v>
      </c>
      <c r="I18" s="4">
        <v>1</v>
      </c>
      <c r="J18" s="4">
        <v>1</v>
      </c>
      <c r="K18" s="4" t="s">
        <v>30</v>
      </c>
      <c r="L18" s="4">
        <v>580</v>
      </c>
      <c r="M18" s="4">
        <v>580</v>
      </c>
      <c r="N18" s="4" t="s">
        <v>105</v>
      </c>
      <c r="O18" s="4" t="s">
        <v>32</v>
      </c>
      <c r="P18" s="4" t="s">
        <v>33</v>
      </c>
      <c r="Q18" s="4">
        <v>0</v>
      </c>
      <c r="R18" s="7">
        <v>45046</v>
      </c>
      <c r="S18" s="6">
        <v>45063</v>
      </c>
      <c r="T18" s="4" t="s">
        <v>34</v>
      </c>
      <c r="U18" s="4">
        <v>580</v>
      </c>
      <c r="V18" s="4">
        <v>0</v>
      </c>
      <c r="W18" s="4">
        <v>0</v>
      </c>
      <c r="X18" s="4" t="s">
        <v>106</v>
      </c>
      <c r="Y18" s="4" t="s">
        <v>107</v>
      </c>
    </row>
    <row r="19" s="4" customFormat="1" spans="1:25">
      <c r="A19" s="4" t="s">
        <v>108</v>
      </c>
      <c r="B19" s="4" t="s">
        <v>26</v>
      </c>
      <c r="C19" s="4" t="s">
        <v>27</v>
      </c>
      <c r="D19" s="4" t="s">
        <v>109</v>
      </c>
      <c r="E19" s="4" t="s">
        <v>110</v>
      </c>
      <c r="F19" s="6">
        <v>45047</v>
      </c>
      <c r="G19" s="6">
        <v>45048</v>
      </c>
      <c r="H19" s="4">
        <v>1</v>
      </c>
      <c r="I19" s="4">
        <v>1</v>
      </c>
      <c r="J19" s="4">
        <v>1</v>
      </c>
      <c r="K19" s="4" t="s">
        <v>30</v>
      </c>
      <c r="L19" s="4">
        <v>311</v>
      </c>
      <c r="M19" s="4">
        <v>311</v>
      </c>
      <c r="N19" s="4" t="s">
        <v>111</v>
      </c>
      <c r="O19" s="4" t="s">
        <v>32</v>
      </c>
      <c r="P19" s="4" t="s">
        <v>33</v>
      </c>
      <c r="Q19" s="4">
        <v>0</v>
      </c>
      <c r="R19" s="7">
        <v>45046</v>
      </c>
      <c r="S19" s="6">
        <v>45063</v>
      </c>
      <c r="T19" s="4" t="s">
        <v>34</v>
      </c>
      <c r="U19" s="4">
        <v>311</v>
      </c>
      <c r="V19" s="4">
        <v>0</v>
      </c>
      <c r="W19" s="4">
        <v>0</v>
      </c>
      <c r="X19" s="4" t="s">
        <v>112</v>
      </c>
      <c r="Y19" s="4" t="s">
        <v>113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91</v>
      </c>
      <c r="E20" s="4" t="s">
        <v>92</v>
      </c>
      <c r="F20" s="6">
        <v>45047</v>
      </c>
      <c r="G20" s="6">
        <v>45048</v>
      </c>
      <c r="H20" s="4">
        <v>1</v>
      </c>
      <c r="I20" s="4">
        <v>1</v>
      </c>
      <c r="J20" s="4">
        <v>1</v>
      </c>
      <c r="K20" s="4" t="s">
        <v>30</v>
      </c>
      <c r="L20" s="4">
        <v>194</v>
      </c>
      <c r="M20" s="4">
        <v>194</v>
      </c>
      <c r="N20" s="4" t="s">
        <v>115</v>
      </c>
      <c r="O20" s="4" t="s">
        <v>32</v>
      </c>
      <c r="P20" s="4" t="s">
        <v>33</v>
      </c>
      <c r="Q20" s="4">
        <v>0</v>
      </c>
      <c r="R20" s="7">
        <v>45046</v>
      </c>
      <c r="S20" s="6">
        <v>45063</v>
      </c>
      <c r="T20" s="4" t="s">
        <v>34</v>
      </c>
      <c r="U20" s="4">
        <v>194</v>
      </c>
      <c r="V20" s="4">
        <v>0</v>
      </c>
      <c r="W20" s="4">
        <v>0</v>
      </c>
      <c r="X20" s="4" t="s">
        <v>116</v>
      </c>
      <c r="Y20" s="4" t="s">
        <v>117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5"/>
  <sheetViews>
    <sheetView tabSelected="1" workbookViewId="0">
      <selection activeCell="A24" sqref="A24:A25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118</v>
      </c>
    </row>
    <row r="2" s="4" customFormat="1" spans="1:9">
      <c r="A2" s="5">
        <v>999223658811826</v>
      </c>
      <c r="B2" s="6">
        <v>45046</v>
      </c>
      <c r="C2" s="6">
        <v>45048</v>
      </c>
      <c r="D2" s="4">
        <v>1068</v>
      </c>
      <c r="E2" s="4" t="str">
        <f>VLOOKUP(A2,HOP!A:L,12,0)</f>
        <v>1068.00</v>
      </c>
      <c r="F2" s="4" t="str">
        <f>VLOOKUP(A2,HOP!A:C,3,0)</f>
        <v>3230102</v>
      </c>
      <c r="G2" s="4">
        <f>D2-E2</f>
        <v>0</v>
      </c>
      <c r="H2" s="4" t="str">
        <f>$H$1&amp;F2</f>
        <v>，3230102</v>
      </c>
      <c r="I2" s="4" t="str">
        <f>VLOOKUP(A2,HOP!A:U,21,0)</f>
        <v>直连</v>
      </c>
    </row>
    <row r="3" s="4" customFormat="1" hidden="1" spans="1:9">
      <c r="A3" s="5">
        <v>999223659295684</v>
      </c>
      <c r="B3" s="6">
        <v>45045</v>
      </c>
      <c r="C3" s="6">
        <v>45048</v>
      </c>
      <c r="D3" s="4">
        <v>0</v>
      </c>
      <c r="E3" s="4" t="str">
        <f>VLOOKUP(A3,HOP!A:L,12,0)</f>
        <v>0.00</v>
      </c>
      <c r="F3" s="4" t="str">
        <f>VLOOKUP(A3,HOP!A:C,3,0)</f>
        <v>3230204</v>
      </c>
      <c r="G3" s="4">
        <f t="shared" ref="G3:G16" si="0">D3-E3</f>
        <v>0</v>
      </c>
      <c r="H3" s="4" t="str">
        <f t="shared" ref="H3:H16" si="1">$H$1&amp;F3</f>
        <v>，3230204</v>
      </c>
      <c r="I3" s="4" t="str">
        <f>VLOOKUP(A3,HOP!A:U,21,0)</f>
        <v>直连</v>
      </c>
    </row>
    <row r="4" s="4" customFormat="1" spans="1:9">
      <c r="A4" s="5">
        <v>999223697772025</v>
      </c>
      <c r="B4" s="6">
        <v>45047</v>
      </c>
      <c r="C4" s="6">
        <v>45048</v>
      </c>
      <c r="D4" s="4">
        <v>196</v>
      </c>
      <c r="E4" s="4" t="str">
        <f>VLOOKUP(A4,HOP!A:L,12,0)</f>
        <v>196.00</v>
      </c>
      <c r="F4" s="4" t="str">
        <f>VLOOKUP(A4,HOP!A:C,3,0)</f>
        <v>3236897</v>
      </c>
      <c r="G4" s="4">
        <f t="shared" si="0"/>
        <v>0</v>
      </c>
      <c r="H4" s="4" t="str">
        <f t="shared" si="1"/>
        <v>，3236897</v>
      </c>
      <c r="I4" s="4" t="str">
        <f>VLOOKUP(A4,HOP!A:U,21,0)</f>
        <v>直连</v>
      </c>
    </row>
    <row r="5" s="4" customFormat="1" hidden="1" spans="1:9">
      <c r="A5" s="5">
        <v>999223714718462</v>
      </c>
      <c r="B5" s="6">
        <v>45046</v>
      </c>
      <c r="C5" s="6">
        <v>45048</v>
      </c>
      <c r="D5" s="4">
        <v>0</v>
      </c>
      <c r="E5" s="4" t="str">
        <f>VLOOKUP(A5,HOP!A:L,12,0)</f>
        <v>0.00</v>
      </c>
      <c r="F5" s="4" t="str">
        <f>VLOOKUP(A5,HOP!A:C,3,0)</f>
        <v>3243280</v>
      </c>
      <c r="G5" s="4">
        <f t="shared" si="0"/>
        <v>0</v>
      </c>
      <c r="H5" s="4" t="str">
        <f t="shared" si="1"/>
        <v>，3243280</v>
      </c>
      <c r="I5" s="4" t="str">
        <f>VLOOKUP(A5,HOP!A:U,21,0)</f>
        <v>直连</v>
      </c>
    </row>
    <row r="6" s="4" customFormat="1" hidden="1" spans="1:9">
      <c r="A6" s="5">
        <v>999223731392664</v>
      </c>
      <c r="B6" s="6">
        <v>45046</v>
      </c>
      <c r="C6" s="6">
        <v>45048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999223733021484</v>
      </c>
      <c r="B7" s="6">
        <v>45045</v>
      </c>
      <c r="C7" s="6">
        <v>45048</v>
      </c>
      <c r="D7" s="4">
        <v>1212</v>
      </c>
      <c r="E7" s="4" t="str">
        <f>VLOOKUP(A7,HOP!A:L,12,0)</f>
        <v>1212.00</v>
      </c>
      <c r="F7" s="4" t="str">
        <f>VLOOKUP(A7,HOP!A:C,3,0)</f>
        <v>3246014</v>
      </c>
      <c r="G7" s="4">
        <f t="shared" si="0"/>
        <v>0</v>
      </c>
      <c r="H7" s="4" t="str">
        <f t="shared" si="1"/>
        <v>，3246014</v>
      </c>
      <c r="I7" s="4" t="str">
        <f>VLOOKUP(A7,HOP!A:U,21,0)</f>
        <v>直连</v>
      </c>
    </row>
    <row r="8" s="4" customFormat="1" spans="1:9">
      <c r="A8" s="5">
        <v>999223745262246</v>
      </c>
      <c r="B8" s="6">
        <v>45047</v>
      </c>
      <c r="C8" s="6">
        <v>45048</v>
      </c>
      <c r="D8" s="4">
        <v>459</v>
      </c>
      <c r="E8" s="4" t="str">
        <f>VLOOKUP(A8,HOP!A:L,12,0)</f>
        <v>459.00</v>
      </c>
      <c r="F8" s="4" t="str">
        <f>VLOOKUP(A8,HOP!A:C,3,0)</f>
        <v>3254953</v>
      </c>
      <c r="G8" s="4">
        <f t="shared" si="0"/>
        <v>0</v>
      </c>
      <c r="H8" s="4" t="str">
        <f t="shared" si="1"/>
        <v>，3254953</v>
      </c>
      <c r="I8" s="4" t="str">
        <f>VLOOKUP(A8,HOP!A:U,21,0)</f>
        <v>直连</v>
      </c>
    </row>
    <row r="9" s="4" customFormat="1" spans="1:9">
      <c r="A9" s="5">
        <v>999223747396843</v>
      </c>
      <c r="B9" s="6">
        <v>45046</v>
      </c>
      <c r="C9" s="6">
        <v>45048</v>
      </c>
      <c r="D9" s="4">
        <v>204</v>
      </c>
      <c r="E9" s="4" t="str">
        <f>VLOOKUP(A9,HOP!A:L,12,0)</f>
        <v>204.00</v>
      </c>
      <c r="F9" s="4" t="str">
        <f>VLOOKUP(A9,HOP!A:C,3,0)</f>
        <v>3255282</v>
      </c>
      <c r="G9" s="4">
        <f t="shared" si="0"/>
        <v>0</v>
      </c>
      <c r="H9" s="4" t="str">
        <f t="shared" si="1"/>
        <v>，3255282</v>
      </c>
      <c r="I9" s="4" t="str">
        <f>VLOOKUP(A9,HOP!A:U,21,0)</f>
        <v>直连</v>
      </c>
    </row>
    <row r="10" s="4" customFormat="1" hidden="1" spans="1:9">
      <c r="A10" s="5">
        <v>999223801961707</v>
      </c>
      <c r="B10" s="6">
        <v>45047</v>
      </c>
      <c r="C10" s="6">
        <v>45048</v>
      </c>
      <c r="D10" s="4">
        <v>0</v>
      </c>
      <c r="E10" s="4" t="str">
        <f>VLOOKUP(A10,HOP!A:L,12,0)</f>
        <v>0.00</v>
      </c>
      <c r="F10" s="4" t="str">
        <f>VLOOKUP(A10,HOP!A:C,3,0)</f>
        <v>3275578</v>
      </c>
      <c r="G10" s="4">
        <f t="shared" si="0"/>
        <v>0</v>
      </c>
      <c r="H10" s="4" t="str">
        <f t="shared" si="1"/>
        <v>，3275578</v>
      </c>
      <c r="I10" s="4" t="str">
        <f>VLOOKUP(A10,HOP!A:U,21,0)</f>
        <v>直连</v>
      </c>
    </row>
    <row r="11" s="4" customFormat="1" spans="1:9">
      <c r="A11" s="5">
        <v>999223902847650</v>
      </c>
      <c r="B11" s="6">
        <v>45046</v>
      </c>
      <c r="C11" s="6">
        <v>45048</v>
      </c>
      <c r="D11" s="4">
        <v>477</v>
      </c>
      <c r="E11" s="4" t="str">
        <f>VLOOKUP(A11,HOP!A:L,12,0)</f>
        <v>477.00</v>
      </c>
      <c r="F11" s="4" t="str">
        <f>VLOOKUP(A11,HOP!A:C,3,0)</f>
        <v>3302977</v>
      </c>
      <c r="G11" s="4">
        <f t="shared" si="0"/>
        <v>0</v>
      </c>
      <c r="H11" s="4" t="str">
        <f t="shared" si="1"/>
        <v>，3302977</v>
      </c>
      <c r="I11" s="4" t="str">
        <f>VLOOKUP(A11,HOP!A:U,21,0)</f>
        <v>直连</v>
      </c>
    </row>
    <row r="12" s="4" customFormat="1" spans="1:9">
      <c r="A12" s="5">
        <v>999223904026343</v>
      </c>
      <c r="B12" s="6">
        <v>45047</v>
      </c>
      <c r="C12" s="6">
        <v>45048</v>
      </c>
      <c r="D12" s="4">
        <v>194</v>
      </c>
      <c r="E12" s="4" t="str">
        <f>VLOOKUP(A12,HOP!A:L,12,0)</f>
        <v>194.00</v>
      </c>
      <c r="F12" s="4" t="str">
        <f>VLOOKUP(A12,HOP!A:C,3,0)</f>
        <v>3303526</v>
      </c>
      <c r="G12" s="4">
        <f t="shared" si="0"/>
        <v>0</v>
      </c>
      <c r="H12" s="4" t="str">
        <f t="shared" si="1"/>
        <v>，3303526</v>
      </c>
      <c r="I12" s="4" t="str">
        <f>VLOOKUP(A12,HOP!A:U,21,0)</f>
        <v>直连</v>
      </c>
    </row>
    <row r="13" s="4" customFormat="1" spans="1:9">
      <c r="A13" s="5">
        <v>999223924466497</v>
      </c>
      <c r="B13" s="6">
        <v>45047</v>
      </c>
      <c r="C13" s="6">
        <v>45048</v>
      </c>
      <c r="D13" s="4">
        <v>499</v>
      </c>
      <c r="E13" s="4" t="str">
        <f>VLOOKUP(A13,HOP!A:L,12,0)</f>
        <v>499.00</v>
      </c>
      <c r="F13" s="4" t="str">
        <f>VLOOKUP(A13,HOP!A:C,3,0)</f>
        <v>3306805</v>
      </c>
      <c r="G13" s="4">
        <f t="shared" si="0"/>
        <v>0</v>
      </c>
      <c r="H13" s="4" t="str">
        <f t="shared" si="1"/>
        <v>，3306805</v>
      </c>
      <c r="I13" s="4" t="str">
        <f>VLOOKUP(A13,HOP!A:U,21,0)</f>
        <v>直连</v>
      </c>
    </row>
    <row r="14" s="4" customFormat="1" spans="1:9">
      <c r="A14" s="5">
        <v>999223932288721</v>
      </c>
      <c r="B14" s="6">
        <v>45047</v>
      </c>
      <c r="C14" s="6">
        <v>45048</v>
      </c>
      <c r="D14" s="4">
        <v>580</v>
      </c>
      <c r="E14" s="4" t="str">
        <f>VLOOKUP(A14,HOP!A:L,12,0)</f>
        <v>580.00</v>
      </c>
      <c r="F14" s="4" t="str">
        <f>VLOOKUP(A14,HOP!A:C,3,0)</f>
        <v>3307854</v>
      </c>
      <c r="G14" s="4">
        <f t="shared" si="0"/>
        <v>0</v>
      </c>
      <c r="H14" s="4" t="str">
        <f t="shared" si="1"/>
        <v>，3307854</v>
      </c>
      <c r="I14" s="4" t="str">
        <f>VLOOKUP(A14,HOP!A:U,21,0)</f>
        <v>直连</v>
      </c>
    </row>
    <row r="15" s="4" customFormat="1" spans="1:9">
      <c r="A15" s="5">
        <v>999223941785103</v>
      </c>
      <c r="B15" s="6">
        <v>45047</v>
      </c>
      <c r="C15" s="6">
        <v>45048</v>
      </c>
      <c r="D15" s="4">
        <v>311</v>
      </c>
      <c r="E15" s="4" t="str">
        <f>VLOOKUP(A15,HOP!A:L,12,0)</f>
        <v>311.00</v>
      </c>
      <c r="F15" s="4" t="str">
        <f>VLOOKUP(A15,HOP!A:C,3,0)</f>
        <v>3309762</v>
      </c>
      <c r="G15" s="4">
        <f t="shared" si="0"/>
        <v>0</v>
      </c>
      <c r="H15" s="4" t="str">
        <f t="shared" si="1"/>
        <v>，3309762</v>
      </c>
      <c r="I15" s="4" t="str">
        <f>VLOOKUP(A15,HOP!A:U,21,0)</f>
        <v>直连</v>
      </c>
    </row>
    <row r="16" s="4" customFormat="1" spans="1:9">
      <c r="A16" s="5">
        <v>999223941838853</v>
      </c>
      <c r="B16" s="6">
        <v>45047</v>
      </c>
      <c r="C16" s="6">
        <v>45048</v>
      </c>
      <c r="D16" s="4">
        <v>194</v>
      </c>
      <c r="E16" s="4" t="str">
        <f>VLOOKUP(A16,HOP!A:L,12,0)</f>
        <v>194.00</v>
      </c>
      <c r="F16" s="4" t="str">
        <f>VLOOKUP(A16,HOP!A:C,3,0)</f>
        <v>3309776</v>
      </c>
      <c r="G16" s="4">
        <f t="shared" si="0"/>
        <v>0</v>
      </c>
      <c r="H16" s="4" t="str">
        <f t="shared" si="1"/>
        <v>，3309776</v>
      </c>
      <c r="I16" s="4" t="str">
        <f>VLOOKUP(A16,HOP!A:U,21,0)</f>
        <v>直连</v>
      </c>
    </row>
    <row r="18" spans="4:4">
      <c r="D18" s="4">
        <f>SUM(D2:D17)</f>
        <v>5394</v>
      </c>
    </row>
    <row r="20" spans="4:4">
      <c r="D20" s="4" t="s">
        <v>119</v>
      </c>
    </row>
    <row r="24" spans="1:1">
      <c r="A24" s="4" t="s">
        <v>120</v>
      </c>
    </row>
    <row r="25" spans="1:1">
      <c r="A25" s="4" t="s">
        <v>121</v>
      </c>
    </row>
  </sheetData>
  <autoFilter ref="A1:XFD20">
    <filterColumn colId="3">
      <filters blank="1">
        <filter val="580"/>
        <filter val="311"/>
        <filter val="1212"/>
        <filter val="194"/>
        <filter val="204"/>
        <filter val="5394"/>
        <filter val="196"/>
        <filter val="477"/>
        <filter val="1068"/>
        <filter val="459"/>
        <filter val="499"/>
        <filter val="5394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122</v>
      </c>
      <c r="B1" s="2" t="s">
        <v>123</v>
      </c>
      <c r="C1" s="2" t="s">
        <v>124</v>
      </c>
      <c r="D1" s="2" t="s">
        <v>125</v>
      </c>
      <c r="E1" s="2" t="s">
        <v>13</v>
      </c>
      <c r="F1" s="2" t="s">
        <v>5</v>
      </c>
      <c r="G1" s="2" t="s">
        <v>6</v>
      </c>
      <c r="H1" s="2" t="s">
        <v>126</v>
      </c>
      <c r="I1" s="2" t="s">
        <v>127</v>
      </c>
      <c r="J1" s="2" t="s">
        <v>128</v>
      </c>
      <c r="K1" s="2" t="s">
        <v>129</v>
      </c>
      <c r="L1" s="2" t="s">
        <v>130</v>
      </c>
      <c r="M1" s="2" t="s">
        <v>131</v>
      </c>
      <c r="N1" s="2" t="s">
        <v>132</v>
      </c>
      <c r="O1" s="2" t="s">
        <v>133</v>
      </c>
      <c r="P1" s="2" t="s">
        <v>134</v>
      </c>
      <c r="Q1" s="2" t="s">
        <v>135</v>
      </c>
      <c r="R1" s="2" t="s">
        <v>136</v>
      </c>
      <c r="S1" s="2" t="s">
        <v>137</v>
      </c>
      <c r="T1" s="2" t="s">
        <v>138</v>
      </c>
      <c r="U1" s="2" t="s">
        <v>139</v>
      </c>
      <c r="V1" s="2" t="s">
        <v>140</v>
      </c>
    </row>
    <row r="2" s="1" customFormat="1" spans="1:22">
      <c r="A2" s="3">
        <v>999223658811826</v>
      </c>
      <c r="B2" s="1" t="s">
        <v>141</v>
      </c>
      <c r="C2" s="1" t="s">
        <v>142</v>
      </c>
      <c r="D2" s="1" t="s">
        <v>143</v>
      </c>
      <c r="E2" s="1" t="s">
        <v>31</v>
      </c>
      <c r="F2" s="1" t="s">
        <v>144</v>
      </c>
      <c r="G2" s="1" t="s">
        <v>145</v>
      </c>
      <c r="H2" s="1" t="s">
        <v>146</v>
      </c>
      <c r="I2" s="1" t="s">
        <v>147</v>
      </c>
      <c r="J2" s="1" t="s">
        <v>148</v>
      </c>
      <c r="K2" s="1" t="s">
        <v>147</v>
      </c>
      <c r="L2" s="1" t="s">
        <v>147</v>
      </c>
      <c r="M2" s="1" t="s">
        <v>149</v>
      </c>
      <c r="N2" s="1" t="s">
        <v>149</v>
      </c>
      <c r="O2" s="1" t="s">
        <v>150</v>
      </c>
      <c r="P2" s="1" t="s">
        <v>151</v>
      </c>
      <c r="Q2" s="1" t="s">
        <v>152</v>
      </c>
      <c r="R2" s="1" t="s">
        <v>153</v>
      </c>
      <c r="S2" s="1" t="s">
        <v>154</v>
      </c>
      <c r="T2" s="1" t="s">
        <v>155</v>
      </c>
      <c r="U2" s="1" t="s">
        <v>156</v>
      </c>
      <c r="V2" s="1" t="s">
        <v>157</v>
      </c>
    </row>
    <row r="3" s="1" customFormat="1" spans="1:22">
      <c r="A3" s="3">
        <v>999223659295684</v>
      </c>
      <c r="B3" s="1" t="s">
        <v>141</v>
      </c>
      <c r="C3" s="1" t="s">
        <v>158</v>
      </c>
      <c r="D3" s="1" t="s">
        <v>159</v>
      </c>
      <c r="E3" s="1" t="s">
        <v>40</v>
      </c>
      <c r="F3" s="1" t="s">
        <v>160</v>
      </c>
      <c r="G3" s="1" t="s">
        <v>145</v>
      </c>
      <c r="H3" s="1" t="s">
        <v>146</v>
      </c>
      <c r="I3" s="1" t="s">
        <v>150</v>
      </c>
      <c r="J3" s="1" t="s">
        <v>148</v>
      </c>
      <c r="K3" s="1" t="s">
        <v>150</v>
      </c>
      <c r="L3" s="1" t="s">
        <v>150</v>
      </c>
      <c r="M3" s="1" t="s">
        <v>149</v>
      </c>
      <c r="N3" s="1" t="s">
        <v>149</v>
      </c>
      <c r="O3" s="1" t="s">
        <v>150</v>
      </c>
      <c r="P3" s="1" t="s">
        <v>151</v>
      </c>
      <c r="Q3" s="1" t="s">
        <v>152</v>
      </c>
      <c r="R3" s="1" t="s">
        <v>161</v>
      </c>
      <c r="S3" s="1" t="s">
        <v>154</v>
      </c>
      <c r="T3" s="1" t="s">
        <v>155</v>
      </c>
      <c r="U3" s="1" t="s">
        <v>156</v>
      </c>
      <c r="V3" s="1" t="s">
        <v>157</v>
      </c>
    </row>
    <row r="4" s="1" customFormat="1" spans="1:22">
      <c r="A4" s="3">
        <v>999223697772025</v>
      </c>
      <c r="B4" s="1" t="s">
        <v>162</v>
      </c>
      <c r="C4" s="1" t="s">
        <v>163</v>
      </c>
      <c r="D4" s="1" t="s">
        <v>164</v>
      </c>
      <c r="E4" s="1" t="s">
        <v>46</v>
      </c>
      <c r="F4" s="1" t="s">
        <v>165</v>
      </c>
      <c r="G4" s="1" t="s">
        <v>145</v>
      </c>
      <c r="H4" s="1" t="s">
        <v>146</v>
      </c>
      <c r="I4" s="1" t="s">
        <v>166</v>
      </c>
      <c r="J4" s="1" t="s">
        <v>148</v>
      </c>
      <c r="K4" s="1" t="s">
        <v>166</v>
      </c>
      <c r="L4" s="1" t="s">
        <v>166</v>
      </c>
      <c r="M4" s="1" t="s">
        <v>149</v>
      </c>
      <c r="N4" s="1" t="s">
        <v>149</v>
      </c>
      <c r="O4" s="1" t="s">
        <v>150</v>
      </c>
      <c r="P4" s="1" t="s">
        <v>151</v>
      </c>
      <c r="Q4" s="1" t="s">
        <v>152</v>
      </c>
      <c r="R4" s="1" t="s">
        <v>167</v>
      </c>
      <c r="S4" s="1" t="s">
        <v>154</v>
      </c>
      <c r="T4" s="1" t="s">
        <v>155</v>
      </c>
      <c r="U4" s="1" t="s">
        <v>156</v>
      </c>
      <c r="V4" s="1" t="s">
        <v>157</v>
      </c>
    </row>
    <row r="5" s="1" customFormat="1" spans="1:22">
      <c r="A5" s="3">
        <v>999223714718462</v>
      </c>
      <c r="B5" s="1" t="s">
        <v>168</v>
      </c>
      <c r="C5" s="1" t="s">
        <v>169</v>
      </c>
      <c r="D5" s="1" t="s">
        <v>170</v>
      </c>
      <c r="E5" s="1" t="s">
        <v>52</v>
      </c>
      <c r="F5" s="1" t="s">
        <v>144</v>
      </c>
      <c r="G5" s="1" t="s">
        <v>145</v>
      </c>
      <c r="H5" s="1" t="s">
        <v>146</v>
      </c>
      <c r="I5" s="1" t="s">
        <v>150</v>
      </c>
      <c r="J5" s="1" t="s">
        <v>148</v>
      </c>
      <c r="K5" s="1" t="s">
        <v>150</v>
      </c>
      <c r="L5" s="1" t="s">
        <v>150</v>
      </c>
      <c r="M5" s="1" t="s">
        <v>149</v>
      </c>
      <c r="N5" s="1" t="s">
        <v>149</v>
      </c>
      <c r="O5" s="1" t="s">
        <v>150</v>
      </c>
      <c r="P5" s="1" t="s">
        <v>151</v>
      </c>
      <c r="Q5" s="1" t="s">
        <v>152</v>
      </c>
      <c r="R5" s="1" t="s">
        <v>171</v>
      </c>
      <c r="S5" s="1" t="s">
        <v>154</v>
      </c>
      <c r="T5" s="1" t="s">
        <v>155</v>
      </c>
      <c r="U5" s="1" t="s">
        <v>156</v>
      </c>
      <c r="V5" s="1" t="s">
        <v>157</v>
      </c>
    </row>
    <row r="6" s="1" customFormat="1" spans="1:22">
      <c r="A6" s="3">
        <v>999223733021484</v>
      </c>
      <c r="B6" s="1" t="s">
        <v>172</v>
      </c>
      <c r="C6" s="1" t="s">
        <v>173</v>
      </c>
      <c r="D6" s="1" t="s">
        <v>174</v>
      </c>
      <c r="E6" s="1" t="s">
        <v>63</v>
      </c>
      <c r="F6" s="1" t="s">
        <v>160</v>
      </c>
      <c r="G6" s="1" t="s">
        <v>145</v>
      </c>
      <c r="H6" s="1" t="s">
        <v>146</v>
      </c>
      <c r="I6" s="1" t="s">
        <v>175</v>
      </c>
      <c r="J6" s="1" t="s">
        <v>148</v>
      </c>
      <c r="K6" s="1" t="s">
        <v>175</v>
      </c>
      <c r="L6" s="1" t="s">
        <v>175</v>
      </c>
      <c r="M6" s="1" t="s">
        <v>149</v>
      </c>
      <c r="N6" s="1" t="s">
        <v>149</v>
      </c>
      <c r="O6" s="1" t="s">
        <v>150</v>
      </c>
      <c r="P6" s="1" t="s">
        <v>151</v>
      </c>
      <c r="Q6" s="1" t="s">
        <v>152</v>
      </c>
      <c r="R6" s="1" t="s">
        <v>176</v>
      </c>
      <c r="S6" s="1" t="s">
        <v>154</v>
      </c>
      <c r="T6" s="1" t="s">
        <v>155</v>
      </c>
      <c r="U6" s="1" t="s">
        <v>156</v>
      </c>
      <c r="V6" s="1" t="s">
        <v>157</v>
      </c>
    </row>
    <row r="7" s="1" customFormat="1" spans="1:22">
      <c r="A7" s="3">
        <v>999223745262246</v>
      </c>
      <c r="B7" s="1" t="s">
        <v>172</v>
      </c>
      <c r="C7" s="1" t="s">
        <v>177</v>
      </c>
      <c r="D7" s="1" t="s">
        <v>178</v>
      </c>
      <c r="E7" s="1" t="s">
        <v>69</v>
      </c>
      <c r="F7" s="1" t="s">
        <v>165</v>
      </c>
      <c r="G7" s="1" t="s">
        <v>145</v>
      </c>
      <c r="H7" s="1" t="s">
        <v>146</v>
      </c>
      <c r="I7" s="1" t="s">
        <v>179</v>
      </c>
      <c r="J7" s="1" t="s">
        <v>148</v>
      </c>
      <c r="K7" s="1" t="s">
        <v>179</v>
      </c>
      <c r="L7" s="1" t="s">
        <v>179</v>
      </c>
      <c r="M7" s="1" t="s">
        <v>149</v>
      </c>
      <c r="N7" s="1" t="s">
        <v>149</v>
      </c>
      <c r="O7" s="1" t="s">
        <v>150</v>
      </c>
      <c r="P7" s="1" t="s">
        <v>151</v>
      </c>
      <c r="Q7" s="1" t="s">
        <v>152</v>
      </c>
      <c r="R7" s="1" t="s">
        <v>180</v>
      </c>
      <c r="S7" s="1" t="s">
        <v>154</v>
      </c>
      <c r="T7" s="1" t="s">
        <v>155</v>
      </c>
      <c r="U7" s="1" t="s">
        <v>156</v>
      </c>
      <c r="V7" s="1" t="s">
        <v>157</v>
      </c>
    </row>
    <row r="8" s="1" customFormat="1" spans="1:22">
      <c r="A8" s="3">
        <v>999223747396843</v>
      </c>
      <c r="B8" s="1" t="s">
        <v>181</v>
      </c>
      <c r="C8" s="1" t="s">
        <v>182</v>
      </c>
      <c r="D8" s="1" t="s">
        <v>183</v>
      </c>
      <c r="E8" s="1" t="s">
        <v>75</v>
      </c>
      <c r="F8" s="1" t="s">
        <v>144</v>
      </c>
      <c r="G8" s="1" t="s">
        <v>145</v>
      </c>
      <c r="H8" s="1" t="s">
        <v>146</v>
      </c>
      <c r="I8" s="1" t="s">
        <v>184</v>
      </c>
      <c r="J8" s="1" t="s">
        <v>148</v>
      </c>
      <c r="K8" s="1" t="s">
        <v>184</v>
      </c>
      <c r="L8" s="1" t="s">
        <v>184</v>
      </c>
      <c r="M8" s="1" t="s">
        <v>149</v>
      </c>
      <c r="N8" s="1" t="s">
        <v>149</v>
      </c>
      <c r="O8" s="1" t="s">
        <v>150</v>
      </c>
      <c r="P8" s="1" t="s">
        <v>151</v>
      </c>
      <c r="Q8" s="1" t="s">
        <v>152</v>
      </c>
      <c r="R8" s="1" t="s">
        <v>185</v>
      </c>
      <c r="S8" s="1" t="s">
        <v>154</v>
      </c>
      <c r="T8" s="1" t="s">
        <v>155</v>
      </c>
      <c r="U8" s="1" t="s">
        <v>156</v>
      </c>
      <c r="V8" s="1" t="s">
        <v>157</v>
      </c>
    </row>
    <row r="9" s="1" customFormat="1" spans="1:22">
      <c r="A9" s="3">
        <v>999223801961707</v>
      </c>
      <c r="B9" s="1" t="s">
        <v>186</v>
      </c>
      <c r="C9" s="1" t="s">
        <v>187</v>
      </c>
      <c r="D9" s="1" t="s">
        <v>188</v>
      </c>
      <c r="E9" s="1" t="s">
        <v>81</v>
      </c>
      <c r="F9" s="1" t="s">
        <v>165</v>
      </c>
      <c r="G9" s="1" t="s">
        <v>145</v>
      </c>
      <c r="H9" s="1" t="s">
        <v>146</v>
      </c>
      <c r="I9" s="1" t="s">
        <v>150</v>
      </c>
      <c r="J9" s="1" t="s">
        <v>148</v>
      </c>
      <c r="K9" s="1" t="s">
        <v>150</v>
      </c>
      <c r="L9" s="1" t="s">
        <v>150</v>
      </c>
      <c r="M9" s="1" t="s">
        <v>149</v>
      </c>
      <c r="N9" s="1" t="s">
        <v>149</v>
      </c>
      <c r="O9" s="1" t="s">
        <v>150</v>
      </c>
      <c r="P9" s="1" t="s">
        <v>151</v>
      </c>
      <c r="Q9" s="1" t="s">
        <v>152</v>
      </c>
      <c r="R9" s="1" t="s">
        <v>189</v>
      </c>
      <c r="S9" s="1" t="s">
        <v>154</v>
      </c>
      <c r="T9" s="1" t="s">
        <v>155</v>
      </c>
      <c r="U9" s="1" t="s">
        <v>156</v>
      </c>
      <c r="V9" s="1" t="s">
        <v>157</v>
      </c>
    </row>
    <row r="10" s="1" customFormat="1" spans="1:22">
      <c r="A10" s="3">
        <v>999223902847650</v>
      </c>
      <c r="B10" s="1" t="s">
        <v>160</v>
      </c>
      <c r="C10" s="1" t="s">
        <v>190</v>
      </c>
      <c r="D10" s="1" t="s">
        <v>191</v>
      </c>
      <c r="E10" s="1" t="s">
        <v>87</v>
      </c>
      <c r="F10" s="1" t="s">
        <v>144</v>
      </c>
      <c r="G10" s="1" t="s">
        <v>145</v>
      </c>
      <c r="H10" s="1" t="s">
        <v>146</v>
      </c>
      <c r="I10" s="1" t="s">
        <v>192</v>
      </c>
      <c r="J10" s="1" t="s">
        <v>148</v>
      </c>
      <c r="K10" s="1" t="s">
        <v>192</v>
      </c>
      <c r="L10" s="1" t="s">
        <v>192</v>
      </c>
      <c r="M10" s="1" t="s">
        <v>149</v>
      </c>
      <c r="N10" s="1" t="s">
        <v>149</v>
      </c>
      <c r="O10" s="1" t="s">
        <v>150</v>
      </c>
      <c r="P10" s="1" t="s">
        <v>151</v>
      </c>
      <c r="Q10" s="1" t="s">
        <v>152</v>
      </c>
      <c r="R10" s="1" t="s">
        <v>193</v>
      </c>
      <c r="S10" s="1" t="s">
        <v>154</v>
      </c>
      <c r="T10" s="1" t="s">
        <v>155</v>
      </c>
      <c r="U10" s="1" t="s">
        <v>156</v>
      </c>
      <c r="V10" s="1" t="s">
        <v>157</v>
      </c>
    </row>
    <row r="11" s="1" customFormat="1" spans="1:22">
      <c r="A11" s="3">
        <v>999223904026343</v>
      </c>
      <c r="B11" s="1" t="s">
        <v>160</v>
      </c>
      <c r="C11" s="1" t="s">
        <v>194</v>
      </c>
      <c r="D11" s="1" t="s">
        <v>195</v>
      </c>
      <c r="E11" s="1" t="s">
        <v>93</v>
      </c>
      <c r="F11" s="1" t="s">
        <v>165</v>
      </c>
      <c r="G11" s="1" t="s">
        <v>145</v>
      </c>
      <c r="H11" s="1" t="s">
        <v>146</v>
      </c>
      <c r="I11" s="1" t="s">
        <v>196</v>
      </c>
      <c r="J11" s="1" t="s">
        <v>148</v>
      </c>
      <c r="K11" s="1" t="s">
        <v>196</v>
      </c>
      <c r="L11" s="1" t="s">
        <v>196</v>
      </c>
      <c r="M11" s="1" t="s">
        <v>149</v>
      </c>
      <c r="N11" s="1" t="s">
        <v>149</v>
      </c>
      <c r="O11" s="1" t="s">
        <v>150</v>
      </c>
      <c r="P11" s="1" t="s">
        <v>151</v>
      </c>
      <c r="Q11" s="1" t="s">
        <v>152</v>
      </c>
      <c r="R11" s="1" t="s">
        <v>197</v>
      </c>
      <c r="S11" s="1" t="s">
        <v>154</v>
      </c>
      <c r="T11" s="1" t="s">
        <v>155</v>
      </c>
      <c r="U11" s="1" t="s">
        <v>156</v>
      </c>
      <c r="V11" s="1" t="s">
        <v>157</v>
      </c>
    </row>
    <row r="12" s="1" customFormat="1" spans="1:22">
      <c r="A12" s="3">
        <v>999223924466497</v>
      </c>
      <c r="B12" s="1" t="s">
        <v>144</v>
      </c>
      <c r="C12" s="1" t="s">
        <v>198</v>
      </c>
      <c r="D12" s="1" t="s">
        <v>199</v>
      </c>
      <c r="E12" s="1" t="s">
        <v>99</v>
      </c>
      <c r="F12" s="1" t="s">
        <v>165</v>
      </c>
      <c r="G12" s="1" t="s">
        <v>145</v>
      </c>
      <c r="H12" s="1" t="s">
        <v>146</v>
      </c>
      <c r="I12" s="1" t="s">
        <v>200</v>
      </c>
      <c r="J12" s="1" t="s">
        <v>148</v>
      </c>
      <c r="K12" s="1" t="s">
        <v>200</v>
      </c>
      <c r="L12" s="1" t="s">
        <v>200</v>
      </c>
      <c r="M12" s="1" t="s">
        <v>149</v>
      </c>
      <c r="N12" s="1" t="s">
        <v>149</v>
      </c>
      <c r="O12" s="1" t="s">
        <v>150</v>
      </c>
      <c r="P12" s="1" t="s">
        <v>151</v>
      </c>
      <c r="Q12" s="1" t="s">
        <v>152</v>
      </c>
      <c r="R12" s="1" t="s">
        <v>201</v>
      </c>
      <c r="S12" s="1" t="s">
        <v>154</v>
      </c>
      <c r="T12" s="1" t="s">
        <v>155</v>
      </c>
      <c r="U12" s="1" t="s">
        <v>156</v>
      </c>
      <c r="V12" s="1" t="s">
        <v>157</v>
      </c>
    </row>
    <row r="13" s="1" customFormat="1" spans="1:22">
      <c r="A13" s="3">
        <v>999223932288721</v>
      </c>
      <c r="B13" s="1" t="s">
        <v>144</v>
      </c>
      <c r="C13" s="1" t="s">
        <v>202</v>
      </c>
      <c r="D13" s="1" t="s">
        <v>203</v>
      </c>
      <c r="E13" s="1" t="s">
        <v>105</v>
      </c>
      <c r="F13" s="1" t="s">
        <v>165</v>
      </c>
      <c r="G13" s="1" t="s">
        <v>145</v>
      </c>
      <c r="H13" s="1" t="s">
        <v>146</v>
      </c>
      <c r="I13" s="1" t="s">
        <v>204</v>
      </c>
      <c r="J13" s="1" t="s">
        <v>148</v>
      </c>
      <c r="K13" s="1" t="s">
        <v>204</v>
      </c>
      <c r="L13" s="1" t="s">
        <v>204</v>
      </c>
      <c r="M13" s="1" t="s">
        <v>149</v>
      </c>
      <c r="N13" s="1" t="s">
        <v>149</v>
      </c>
      <c r="O13" s="1" t="s">
        <v>150</v>
      </c>
      <c r="P13" s="1" t="s">
        <v>151</v>
      </c>
      <c r="Q13" s="1" t="s">
        <v>152</v>
      </c>
      <c r="R13" s="1" t="s">
        <v>205</v>
      </c>
      <c r="S13" s="1" t="s">
        <v>154</v>
      </c>
      <c r="T13" s="1" t="s">
        <v>155</v>
      </c>
      <c r="U13" s="1" t="s">
        <v>156</v>
      </c>
      <c r="V13" s="1" t="s">
        <v>157</v>
      </c>
    </row>
    <row r="14" s="1" customFormat="1" spans="1:22">
      <c r="A14" s="3">
        <v>999223941785103</v>
      </c>
      <c r="B14" s="1" t="s">
        <v>144</v>
      </c>
      <c r="C14" s="1" t="s">
        <v>206</v>
      </c>
      <c r="D14" s="1" t="s">
        <v>207</v>
      </c>
      <c r="E14" s="1" t="s">
        <v>111</v>
      </c>
      <c r="F14" s="1" t="s">
        <v>165</v>
      </c>
      <c r="G14" s="1" t="s">
        <v>145</v>
      </c>
      <c r="H14" s="1" t="s">
        <v>146</v>
      </c>
      <c r="I14" s="1" t="s">
        <v>208</v>
      </c>
      <c r="J14" s="1" t="s">
        <v>148</v>
      </c>
      <c r="K14" s="1" t="s">
        <v>208</v>
      </c>
      <c r="L14" s="1" t="s">
        <v>208</v>
      </c>
      <c r="M14" s="1" t="s">
        <v>149</v>
      </c>
      <c r="N14" s="1" t="s">
        <v>149</v>
      </c>
      <c r="O14" s="1" t="s">
        <v>150</v>
      </c>
      <c r="P14" s="1" t="s">
        <v>151</v>
      </c>
      <c r="Q14" s="1" t="s">
        <v>152</v>
      </c>
      <c r="R14" s="1" t="s">
        <v>209</v>
      </c>
      <c r="S14" s="1" t="s">
        <v>154</v>
      </c>
      <c r="T14" s="1" t="s">
        <v>155</v>
      </c>
      <c r="U14" s="1" t="s">
        <v>156</v>
      </c>
      <c r="V14" s="1" t="s">
        <v>157</v>
      </c>
    </row>
    <row r="15" s="1" customFormat="1" spans="1:22">
      <c r="A15" s="3">
        <v>999223941838853</v>
      </c>
      <c r="B15" s="1" t="s">
        <v>144</v>
      </c>
      <c r="C15" s="1" t="s">
        <v>210</v>
      </c>
      <c r="D15" s="1" t="s">
        <v>195</v>
      </c>
      <c r="E15" s="1" t="s">
        <v>115</v>
      </c>
      <c r="F15" s="1" t="s">
        <v>165</v>
      </c>
      <c r="G15" s="1" t="s">
        <v>145</v>
      </c>
      <c r="H15" s="1" t="s">
        <v>146</v>
      </c>
      <c r="I15" s="1" t="s">
        <v>196</v>
      </c>
      <c r="J15" s="1" t="s">
        <v>148</v>
      </c>
      <c r="K15" s="1" t="s">
        <v>196</v>
      </c>
      <c r="L15" s="1" t="s">
        <v>196</v>
      </c>
      <c r="M15" s="1" t="s">
        <v>149</v>
      </c>
      <c r="N15" s="1" t="s">
        <v>149</v>
      </c>
      <c r="O15" s="1" t="s">
        <v>150</v>
      </c>
      <c r="P15" s="1" t="s">
        <v>151</v>
      </c>
      <c r="Q15" s="1" t="s">
        <v>152</v>
      </c>
      <c r="R15" s="1" t="s">
        <v>211</v>
      </c>
      <c r="S15" s="1" t="s">
        <v>154</v>
      </c>
      <c r="T15" s="1" t="s">
        <v>155</v>
      </c>
      <c r="U15" s="1" t="s">
        <v>156</v>
      </c>
      <c r="V15" s="1" t="s">
        <v>157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2023-05-17T01:33:35Z</dcterms:created>
  <dcterms:modified xsi:type="dcterms:W3CDTF">2023-05-17T01:43:16Z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D1FB4AC97A8940F79475A1F9094DE1A1_12</vt:lpwstr>
  </property>
  <property fmtid="{D5CDD505-2E9C-101B-9397-08002B2CF9AE}" pid="3" name="KSOProductBuildVer">
    <vt:lpwstr>2052-11.1.0.14036</vt:lpwstr>
  </property>
</Properties>
</file>