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<sst xmlns="http://schemas.openxmlformats.org/spreadsheetml/2006/main" count="770" uniqueCount="263">
  <si>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</si>
  <si>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</si>
  <si>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</si>
  <si>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</si>
  <si>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</si>
  <si>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</si>
  <si>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</si>
  <si>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</si>
  <si>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</si>
  <si>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</si>
  <si>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</si>
  <si>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</si>
  <si>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</si>
  <si>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</si>
  <si>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</si>
  <si>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</si>
  <si>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</si>
  <si>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</si>
  <si>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</si>
  <si>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</si>
  <si>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</si>
  <si>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</si>
  <si>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</si>
  <si>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</si>
  <si>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</si>
  <si>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999223270543635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</si>
  <si>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</si>
  <si>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</si>
  <si>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</si>
  <si>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</si>
  <si>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</si>
  <si>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GUAN/JIAN,SUN/FEI</t>
  </si>
  <si>
    <t>CA363230518CNY</t>
  </si>
  <si>
    <t>未提现</t>
  </si>
  <si>
    <t>携程开票</t>
  </si>
  <si>
    <t xml:space="preserve">3156806	</t>
  </si>
  <si>
    <t xml:space="preserve">	</t>
  </si>
  <si>
    <t xml:space="preserve">999223270559454	</t>
  </si>
  <si>
    <t>PAN/TIANLI</t>
  </si>
  <si>
    <t xml:space="preserve">3156808	</t>
  </si>
  <si>
    <t>取消</t>
  </si>
  <si>
    <t xml:space="preserve">999223370958650	</t>
  </si>
  <si>
    <t>ZHANG/XIUYING,XU/JINBAO,XU/RAN,WANG/YINGRUI</t>
  </si>
  <si>
    <t xml:space="preserve">3175259	</t>
  </si>
  <si>
    <t xml:space="preserve">999223424974735	</t>
  </si>
  <si>
    <t>[香港]香港港岛海逸君绰酒店(Harbour Grand Hong Kong)(17081023)</t>
  </si>
  <si>
    <t>高级海景客房(至少连住2晚及以上)&lt;特惠专享&gt;&lt;双人入住&gt;&lt;内宾&gt;&lt;无早&gt;</t>
  </si>
  <si>
    <t>XIE/WEI,WU/HAO</t>
  </si>
  <si>
    <t xml:space="preserve">3186235	</t>
  </si>
  <si>
    <t xml:space="preserve">999223446187561	</t>
  </si>
  <si>
    <t>[香港]富荟土瓜湾酒店(iclub To Kwa Wan Hotel)(17099151)</t>
  </si>
  <si>
    <t>尊荟客房(至少提前3天预订)&lt;连住2-7晚&gt;&lt;双人入住&gt;&lt;内宾&gt;&lt;无早&gt;</t>
  </si>
  <si>
    <t>Lin/Fen</t>
  </si>
  <si>
    <t xml:space="preserve">3190140	</t>
  </si>
  <si>
    <t xml:space="preserve">23460707064	</t>
  </si>
  <si>
    <t>YAN/YING,LIU/RUN</t>
  </si>
  <si>
    <t xml:space="preserve">3192693	</t>
  </si>
  <si>
    <t xml:space="preserve">999223467816576	</t>
  </si>
  <si>
    <t>DUAN/XIAOLIANG</t>
  </si>
  <si>
    <t xml:space="preserve">3194218	</t>
  </si>
  <si>
    <t xml:space="preserve">999223470132673	</t>
  </si>
  <si>
    <t>ZHANG/YUSHUN</t>
  </si>
  <si>
    <t xml:space="preserve">999223627382836	</t>
  </si>
  <si>
    <t>[香港]香港广易商务宾馆(家庭旅馆)(WIDE EVER HOSTEL)(2981749)</t>
  </si>
  <si>
    <t>标准双床房&lt;特惠专享&gt;&lt;双人入住&gt;&lt;无早&gt;</t>
  </si>
  <si>
    <t>LI/CHUANQIANG,MOU/QINGQING</t>
  </si>
  <si>
    <t xml:space="preserve">3221756	</t>
  </si>
  <si>
    <t xml:space="preserve">999223684805704	</t>
  </si>
  <si>
    <t>ZHENG/JINYAN</t>
  </si>
  <si>
    <t xml:space="preserve">3233529	</t>
  </si>
  <si>
    <t xml:space="preserve">999223692439923	</t>
  </si>
  <si>
    <t>WU/JIE</t>
  </si>
  <si>
    <t xml:space="preserve">3234765	</t>
  </si>
  <si>
    <t xml:space="preserve">999223793607893	</t>
  </si>
  <si>
    <t>ZHANG/YIWEI,JIANG/QIWEI</t>
  </si>
  <si>
    <t xml:space="preserve">3273273	</t>
  </si>
  <si>
    <t xml:space="preserve">999223801038921	</t>
  </si>
  <si>
    <t>XIAO/YAJUAN</t>
  </si>
  <si>
    <t xml:space="preserve">3275224	</t>
  </si>
  <si>
    <t xml:space="preserve">23814495305	</t>
  </si>
  <si>
    <t>Wang/Feiya,Sun/Yan</t>
  </si>
  <si>
    <t xml:space="preserve">3279360	</t>
  </si>
  <si>
    <t xml:space="preserve">999223874115983	</t>
  </si>
  <si>
    <t>[广州]广州阳光酒店(9848021)</t>
  </si>
  <si>
    <t>豪华大床房&lt;双人入住&gt;&lt;内宾&gt;&lt;预付&gt;&lt;无早&gt;</t>
  </si>
  <si>
    <t>董建华</t>
  </si>
  <si>
    <t xml:space="preserve">3296417	</t>
  </si>
  <si>
    <t xml:space="preserve">999223930882499	</t>
  </si>
  <si>
    <t>[梅州]梅州昌盛豪生大酒店(45834822)</t>
  </si>
  <si>
    <t>柚见汝——非遗大床房&lt;超值特惠&gt;&lt;双人入住&gt;&lt;双早&gt;</t>
  </si>
  <si>
    <t>冯雪松</t>
  </si>
  <si>
    <t xml:space="preserve">23937862264	</t>
  </si>
  <si>
    <t>[北京]北京国都大饭店(24850752)</t>
  </si>
  <si>
    <t>高级双床房&lt;双人入住&gt;&lt;内宾&gt;&lt;预付&gt;&lt;无早&gt;</t>
  </si>
  <si>
    <t>李家宽</t>
  </si>
  <si>
    <t xml:space="preserve">3308774	</t>
  </si>
  <si>
    <t xml:space="preserve">999223941837219	</t>
  </si>
  <si>
    <t>[佛山]佛山顺德新世界酒店(67322891)</t>
  </si>
  <si>
    <t>高级客房&lt;双人入住&gt;&lt;内宾&gt;&lt;预付&gt;&lt;无早&gt;</t>
  </si>
  <si>
    <t>罗卫</t>
  </si>
  <si>
    <t xml:space="preserve">3309774	</t>
  </si>
  <si>
    <t xml:space="preserve">999223954533875	</t>
  </si>
  <si>
    <t>[三亚]三亚亚太海航度假酒店暨亚太国际会议中心(67322550)</t>
  </si>
  <si>
    <t>高级海景大床房&lt;双人入住&gt;&lt;内宾&gt;&lt;预付&gt;&lt;无早&gt;</t>
  </si>
  <si>
    <t>刘建华</t>
  </si>
  <si>
    <t xml:space="preserve">3312363	</t>
  </si>
  <si>
    <t xml:space="preserve">115782618	</t>
  </si>
  <si>
    <t xml:space="preserve">999223956793301	</t>
  </si>
  <si>
    <t>高级大床房&lt;双人入住&gt;&lt;内宾&gt;&lt;预付&gt;&lt;无早&gt;</t>
  </si>
  <si>
    <t>胡晓凤</t>
  </si>
  <si>
    <t xml:space="preserve">3312999	</t>
  </si>
  <si>
    <t xml:space="preserve">850481157282734080	</t>
  </si>
  <si>
    <t xml:space="preserve">999223963959732	</t>
  </si>
  <si>
    <t>[香港]香港园景轩(Garden View Hong Kong)(17080981)</t>
  </si>
  <si>
    <t>尊尚客房&lt;双人入住&gt;&lt;内宾&gt;&lt;预付&gt;&lt;无早&gt;</t>
  </si>
  <si>
    <t>wu/haiqi</t>
  </si>
  <si>
    <t xml:space="preserve">3314363	</t>
  </si>
  <si>
    <t xml:space="preserve">DEB230501231451104	</t>
  </si>
  <si>
    <t xml:space="preserve">999223967335497	</t>
  </si>
  <si>
    <t>[昆明]昆明南亚风情园豪生大酒店(69290388)</t>
  </si>
  <si>
    <t>杨永亮</t>
  </si>
  <si>
    <t xml:space="preserve">3315483	</t>
  </si>
  <si>
    <t xml:space="preserve">3390329	</t>
  </si>
  <si>
    <t xml:space="preserve">999223968170433	</t>
  </si>
  <si>
    <t>[广州]广州颐和大酒店(69327191)</t>
  </si>
  <si>
    <t>高级双床房&lt;双人入住&gt;&lt;内宾&gt;&lt;预付&gt;&lt;双早&gt;</t>
  </si>
  <si>
    <t>吴日旺,廖红波,曾宪彦</t>
  </si>
  <si>
    <t xml:space="preserve">3315714	</t>
  </si>
  <si>
    <t>，</t>
  </si>
  <si>
    <t>999223930882499</t>
  </si>
  <si>
    <t>202304301229520068</t>
  </si>
  <si>
    <t>A230518093805481</t>
  </si>
  <si>
    <t>A230518093914481</t>
  </si>
  <si>
    <t>房集：i230518093701 2167元</t>
  </si>
  <si>
    <t>CNY / HKD 当前参考汇率: 1.116568862</t>
  </si>
  <si>
    <t>总计： 59511.95 CNY/
66449.19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</si>
  <si>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</si>
  <si>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</si>
  <si>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</si>
  <si>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</si>
  <si>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</si>
  <si>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</si>
  <si>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</si>
  <si>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</si>
  <si>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</si>
  <si>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</si>
  <si>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</si>
  <si>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</si>
  <si>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</si>
  <si>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</si>
  <si>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</si>
  <si>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</si>
  <si>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</si>
  <si>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</si>
  <si>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</si>
  <si>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2023-05-02</t>
  </si>
  <si>
    <t>3315714</t>
  </si>
  <si>
    <t>广州颐和大酒店</t>
  </si>
  <si>
    <t>2023-05-03</t>
  </si>
  <si>
    <t>退房日周结</t>
  </si>
  <si>
    <t>1102.92</t>
  </si>
  <si>
    <t>RMB</t>
  </si>
  <si>
    <t>0</t>
  </si>
  <si>
    <t>0.00</t>
  </si>
  <si>
    <t>携程国内直连(DD)</t>
  </si>
  <si>
    <t>01.011249</t>
  </si>
  <si>
    <t>2023-05-02 11:43:15</t>
  </si>
  <si>
    <t>否</t>
  </si>
  <si>
    <t>汇智国际旅游发展有限公司</t>
  </si>
  <si>
    <t>直连</t>
  </si>
  <si>
    <t>中国</t>
  </si>
  <si>
    <t>3315483</t>
  </si>
  <si>
    <t>昆明南亚风情园豪生大酒店</t>
  </si>
  <si>
    <t>629.23</t>
  </si>
  <si>
    <t>2023-05-02 10:16:17</t>
  </si>
  <si>
    <t>2023-05-01</t>
  </si>
  <si>
    <t>3314363</t>
  </si>
  <si>
    <t>香港园景轩</t>
  </si>
  <si>
    <t>wu haiqi</t>
  </si>
  <si>
    <t>880.72</t>
  </si>
  <si>
    <t>2023-05-01 23:14:54</t>
  </si>
  <si>
    <t>3312999</t>
  </si>
  <si>
    <t>北京国都大饭店</t>
  </si>
  <si>
    <t>487.83</t>
  </si>
  <si>
    <t>2023-05-01 18:29:36</t>
  </si>
  <si>
    <t>3312363</t>
  </si>
  <si>
    <t>三亚亚太海航度假酒店暨亚太国际会议中心</t>
  </si>
  <si>
    <t>363.60</t>
  </si>
  <si>
    <t>2023-05-01 15:56:42</t>
  </si>
  <si>
    <t>2023-04-30</t>
  </si>
  <si>
    <t>3309774</t>
  </si>
  <si>
    <t>佛山顺德新世界酒店</t>
  </si>
  <si>
    <t>620.14</t>
  </si>
  <si>
    <t>2023-04-30 21:58:40</t>
  </si>
  <si>
    <t>2023-04-27</t>
  </si>
  <si>
    <t>3296417</t>
  </si>
  <si>
    <t>广州阳光酒店</t>
  </si>
  <si>
    <t>859.51</t>
  </si>
  <si>
    <t>2023-04-27 15:50:07</t>
  </si>
  <si>
    <t>2023-04-23</t>
  </si>
  <si>
    <t>3279360</t>
  </si>
  <si>
    <t>香港港岛海逸君绰酒店</t>
  </si>
  <si>
    <t>Wang Feiya,Sun Yan</t>
  </si>
  <si>
    <t>4056.00</t>
  </si>
  <si>
    <t>2023-04-24 17:59:45</t>
  </si>
  <si>
    <t>直采</t>
  </si>
  <si>
    <t>3275224</t>
  </si>
  <si>
    <t>XIAO YAJUAN</t>
  </si>
  <si>
    <t>3812.00</t>
  </si>
  <si>
    <t>2023-04-23 10:37:10</t>
  </si>
  <si>
    <t>2023-04-22</t>
  </si>
  <si>
    <t>3273273</t>
  </si>
  <si>
    <t>ZHANG YIWEI,JIANG QIWEI</t>
  </si>
  <si>
    <t>3468.00</t>
  </si>
  <si>
    <t>2023-04-23 10:37:35</t>
  </si>
  <si>
    <t>2023-04-16</t>
  </si>
  <si>
    <t>3234765</t>
  </si>
  <si>
    <t>富荟土瓜湾酒店</t>
  </si>
  <si>
    <t>WU JIE</t>
  </si>
  <si>
    <t>1834.00</t>
  </si>
  <si>
    <t>2023-04-18 13:35:21</t>
  </si>
  <si>
    <t>3233529</t>
  </si>
  <si>
    <t>ZHENG JINYAN</t>
  </si>
  <si>
    <t>3348.00</t>
  </si>
  <si>
    <t>2023-04-17 10:31:14</t>
  </si>
  <si>
    <t>2023-04-13</t>
  </si>
  <si>
    <t>3221756</t>
  </si>
  <si>
    <t>香港广易商务宾馆(家庭旅馆)</t>
  </si>
  <si>
    <t>LI CHUANQIANG,MOU QINGQING</t>
  </si>
  <si>
    <t>561.00</t>
  </si>
  <si>
    <t>2023-04-13 11:21:13</t>
  </si>
  <si>
    <t>2023-04-03</t>
  </si>
  <si>
    <t>3194736</t>
  </si>
  <si>
    <t>香港九龙海逸君绰酒店</t>
  </si>
  <si>
    <t>ZHANG YUSHUN</t>
  </si>
  <si>
    <t>2576.00</t>
  </si>
  <si>
    <t>2023-04-03 22:25:49</t>
  </si>
  <si>
    <t>3194218</t>
  </si>
  <si>
    <t>DUAN XIAOLIANG</t>
  </si>
  <si>
    <t>2023-04-28</t>
  </si>
  <si>
    <t>8108.00</t>
  </si>
  <si>
    <t>2023-04-03 22:22:49</t>
  </si>
  <si>
    <t>2023-04-02</t>
  </si>
  <si>
    <t>3192693</t>
  </si>
  <si>
    <t>YAN YING,LIU RUN</t>
  </si>
  <si>
    <t>4506.00</t>
  </si>
  <si>
    <t>2023-04-03 22:15:09</t>
  </si>
  <si>
    <t>2023-04-01</t>
  </si>
  <si>
    <t>3190140</t>
  </si>
  <si>
    <t>Lin Fen</t>
  </si>
  <si>
    <t>1712.00</t>
  </si>
  <si>
    <t>2023-04-02 21:53:09</t>
  </si>
  <si>
    <t>2023-03-31</t>
  </si>
  <si>
    <t>3186235</t>
  </si>
  <si>
    <t>XIE WEI,WU HAO</t>
  </si>
  <si>
    <t>8760.00</t>
  </si>
  <si>
    <t>2023-04-01 10:54:58</t>
  </si>
  <si>
    <t>2023-03-27</t>
  </si>
  <si>
    <t>3175259</t>
  </si>
  <si>
    <t>ZHANG XIUYING,XU JINBAO,XU RAN,WANG YINGRUI</t>
  </si>
  <si>
    <t>2023-04-29</t>
  </si>
  <si>
    <t>9660.00</t>
  </si>
  <si>
    <t>2023-03-27 21:52:56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</si>
</sst>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15</xdr:col>
      <xdr:colOff>561975</xdr:colOff>
      <xdr:row>71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12871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45046</v>
      </c>
      <c r="G2" s="6">
        <v>45049</v>
      </c>
      <c r="H2" s="4">
        <v>1</v>
      </c>
      <c r="I2" s="4">
        <v>3</v>
      </c>
      <c r="J2" s="4">
        <v>3</v>
      </c>
      <c r="K2" s="4" t="s">
        <v>30</v>
      </c>
      <c r="L2" s="4">
        <v>3466</v>
      </c>
      <c r="M2" s="4">
        <v>3466</v>
      </c>
      <c r="N2" s="4" t="s">
        <v>31</v>
      </c>
      <c r="O2" s="4" t="s">
        <v>32</v>
      </c>
      <c r="P2" s="4" t="s">
        <v>33</v>
      </c>
      <c r="Q2" s="4">
        <v>0</v>
      </c>
      <c r="R2" s="8">
        <v>45005</v>
      </c>
      <c r="S2" s="6">
        <v>45064</v>
      </c>
      <c r="T2" s="4" t="s">
        <v>34</v>
      </c>
      <c r="U2" s="4">
        <v>3466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45046</v>
      </c>
      <c r="G3" s="6">
        <v>45049</v>
      </c>
      <c r="H3" s="4">
        <v>1</v>
      </c>
      <c r="I3" s="4">
        <v>3</v>
      </c>
      <c r="J3" s="4">
        <v>3</v>
      </c>
      <c r="K3" s="4" t="s">
        <v>30</v>
      </c>
      <c r="L3" s="4">
        <v>3466</v>
      </c>
      <c r="M3" s="4">
        <v>3466</v>
      </c>
      <c r="N3" s="4" t="s">
        <v>38</v>
      </c>
      <c r="O3" s="4" t="s">
        <v>32</v>
      </c>
      <c r="P3" s="4" t="s">
        <v>33</v>
      </c>
      <c r="Q3" s="4">
        <v>0</v>
      </c>
      <c r="R3" s="8">
        <v>45005</v>
      </c>
      <c r="S3" s="6">
        <v>45064</v>
      </c>
      <c r="T3" s="4" t="s">
        <v>34</v>
      </c>
      <c r="U3" s="4">
        <v>3466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45046</v>
      </c>
      <c r="G4" s="6">
        <v>45049</v>
      </c>
      <c r="H4" s="4">
        <v>1</v>
      </c>
      <c r="I4" s="4">
        <v>3</v>
      </c>
      <c r="J4" s="4">
        <v>3</v>
      </c>
      <c r="K4" s="4" t="s">
        <v>30</v>
      </c>
      <c r="L4" s="4">
        <v>-3466</v>
      </c>
      <c r="M4" s="4">
        <v>-3466</v>
      </c>
      <c r="N4" s="4" t="s">
        <v>38</v>
      </c>
      <c r="O4" s="4" t="s">
        <v>32</v>
      </c>
      <c r="P4" s="4" t="s">
        <v>33</v>
      </c>
      <c r="Q4" s="4">
        <v>0</v>
      </c>
      <c r="R4" s="8">
        <v>45005</v>
      </c>
      <c r="S4" s="6">
        <v>45064</v>
      </c>
      <c r="T4" s="4" t="s">
        <v>34</v>
      </c>
      <c r="U4" s="4">
        <v>-3466</v>
      </c>
      <c r="V4" s="4">
        <v>0</v>
      </c>
      <c r="W4" s="4">
        <v>0</v>
      </c>
      <c r="X4" s="4" t="s">
        <v>39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40</v>
      </c>
      <c r="D5" s="4" t="s">
        <v>28</v>
      </c>
      <c r="E5" s="4" t="s">
        <v>29</v>
      </c>
      <c r="F5" s="6">
        <v>45046</v>
      </c>
      <c r="G5" s="6">
        <v>45049</v>
      </c>
      <c r="H5" s="4">
        <v>1</v>
      </c>
      <c r="I5" s="4">
        <v>3</v>
      </c>
      <c r="J5" s="4">
        <v>3</v>
      </c>
      <c r="K5" s="4" t="s">
        <v>30</v>
      </c>
      <c r="L5" s="4">
        <v>-3466</v>
      </c>
      <c r="M5" s="4">
        <v>-3466</v>
      </c>
      <c r="N5" s="4" t="s">
        <v>31</v>
      </c>
      <c r="O5" s="4" t="s">
        <v>32</v>
      </c>
      <c r="P5" s="4" t="s">
        <v>33</v>
      </c>
      <c r="Q5" s="4">
        <v>0</v>
      </c>
      <c r="R5" s="8">
        <v>45005</v>
      </c>
      <c r="S5" s="6">
        <v>45064</v>
      </c>
      <c r="T5" s="4" t="s">
        <v>34</v>
      </c>
      <c r="U5" s="4">
        <v>-3466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45045</v>
      </c>
      <c r="G6" s="6">
        <v>45049</v>
      </c>
      <c r="H6" s="4">
        <v>2</v>
      </c>
      <c r="I6" s="4">
        <v>4</v>
      </c>
      <c r="J6" s="4">
        <v>8</v>
      </c>
      <c r="K6" s="4" t="s">
        <v>30</v>
      </c>
      <c r="L6" s="4">
        <v>9660</v>
      </c>
      <c r="M6" s="4">
        <v>9660</v>
      </c>
      <c r="N6" s="4" t="s">
        <v>42</v>
      </c>
      <c r="O6" s="4" t="s">
        <v>32</v>
      </c>
      <c r="P6" s="4" t="s">
        <v>33</v>
      </c>
      <c r="Q6" s="4">
        <v>0</v>
      </c>
      <c r="R6" s="8">
        <v>45012</v>
      </c>
      <c r="S6" s="6">
        <v>45064</v>
      </c>
      <c r="T6" s="4" t="s">
        <v>34</v>
      </c>
      <c r="U6" s="4">
        <v>9660</v>
      </c>
      <c r="V6" s="4">
        <v>0</v>
      </c>
      <c r="W6" s="4">
        <v>0</v>
      </c>
      <c r="X6" s="4" t="s">
        <v>43</v>
      </c>
      <c r="Y6" s="4" t="s">
        <v>36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45046</v>
      </c>
      <c r="G7" s="6">
        <v>45049</v>
      </c>
      <c r="H7" s="4">
        <v>2</v>
      </c>
      <c r="I7" s="4">
        <v>3</v>
      </c>
      <c r="J7" s="4">
        <v>6</v>
      </c>
      <c r="K7" s="4" t="s">
        <v>30</v>
      </c>
      <c r="L7" s="4">
        <v>8760</v>
      </c>
      <c r="M7" s="4">
        <v>8760</v>
      </c>
      <c r="N7" s="4" t="s">
        <v>47</v>
      </c>
      <c r="O7" s="4" t="s">
        <v>32</v>
      </c>
      <c r="P7" s="4" t="s">
        <v>33</v>
      </c>
      <c r="Q7" s="4">
        <v>0</v>
      </c>
      <c r="R7" s="8">
        <v>45016</v>
      </c>
      <c r="S7" s="6">
        <v>45064</v>
      </c>
      <c r="T7" s="4" t="s">
        <v>34</v>
      </c>
      <c r="U7" s="4">
        <v>8760</v>
      </c>
      <c r="V7" s="4">
        <v>0</v>
      </c>
      <c r="W7" s="4">
        <v>0</v>
      </c>
      <c r="X7" s="4" t="s">
        <v>48</v>
      </c>
      <c r="Y7" s="4" t="s">
        <v>36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45047</v>
      </c>
      <c r="G8" s="6">
        <v>45049</v>
      </c>
      <c r="H8" s="4">
        <v>1</v>
      </c>
      <c r="I8" s="4">
        <v>2</v>
      </c>
      <c r="J8" s="4">
        <v>2</v>
      </c>
      <c r="K8" s="4" t="s">
        <v>30</v>
      </c>
      <c r="L8" s="4">
        <v>1712</v>
      </c>
      <c r="M8" s="4">
        <v>1712</v>
      </c>
      <c r="N8" s="4" t="s">
        <v>52</v>
      </c>
      <c r="O8" s="4" t="s">
        <v>32</v>
      </c>
      <c r="P8" s="4" t="s">
        <v>33</v>
      </c>
      <c r="Q8" s="4">
        <v>0</v>
      </c>
      <c r="R8" s="8">
        <v>45017</v>
      </c>
      <c r="S8" s="6">
        <v>45064</v>
      </c>
      <c r="T8" s="4" t="s">
        <v>34</v>
      </c>
      <c r="U8" s="4">
        <v>1712</v>
      </c>
      <c r="V8" s="4">
        <v>0</v>
      </c>
      <c r="W8" s="4">
        <v>0</v>
      </c>
      <c r="X8" s="4" t="s">
        <v>53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45</v>
      </c>
      <c r="E9" s="4" t="s">
        <v>46</v>
      </c>
      <c r="F9" s="6">
        <v>45046</v>
      </c>
      <c r="G9" s="6">
        <v>45049</v>
      </c>
      <c r="H9" s="4">
        <v>1</v>
      </c>
      <c r="I9" s="4">
        <v>3</v>
      </c>
      <c r="J9" s="4">
        <v>3</v>
      </c>
      <c r="K9" s="4" t="s">
        <v>30</v>
      </c>
      <c r="L9" s="4">
        <v>4506</v>
      </c>
      <c r="M9" s="4">
        <v>4506</v>
      </c>
      <c r="N9" s="4" t="s">
        <v>55</v>
      </c>
      <c r="O9" s="4" t="s">
        <v>32</v>
      </c>
      <c r="P9" s="4" t="s">
        <v>33</v>
      </c>
      <c r="Q9" s="4">
        <v>0</v>
      </c>
      <c r="R9" s="8">
        <v>45018</v>
      </c>
      <c r="S9" s="6">
        <v>45064</v>
      </c>
      <c r="T9" s="4" t="s">
        <v>34</v>
      </c>
      <c r="U9" s="4">
        <v>4506</v>
      </c>
      <c r="V9" s="4">
        <v>0</v>
      </c>
      <c r="W9" s="4">
        <v>0</v>
      </c>
      <c r="X9" s="4" t="s">
        <v>56</v>
      </c>
      <c r="Y9" s="4" t="s">
        <v>36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45</v>
      </c>
      <c r="E10" s="4" t="s">
        <v>46</v>
      </c>
      <c r="F10" s="6">
        <v>45044</v>
      </c>
      <c r="G10" s="6">
        <v>45049</v>
      </c>
      <c r="H10" s="4">
        <v>1</v>
      </c>
      <c r="I10" s="4">
        <v>5</v>
      </c>
      <c r="J10" s="4">
        <v>5</v>
      </c>
      <c r="K10" s="4" t="s">
        <v>30</v>
      </c>
      <c r="L10" s="4">
        <v>8108</v>
      </c>
      <c r="M10" s="4">
        <v>8108</v>
      </c>
      <c r="N10" s="4" t="s">
        <v>58</v>
      </c>
      <c r="O10" s="4" t="s">
        <v>32</v>
      </c>
      <c r="P10" s="4" t="s">
        <v>33</v>
      </c>
      <c r="Q10" s="4">
        <v>0</v>
      </c>
      <c r="R10" s="8">
        <v>45019</v>
      </c>
      <c r="S10" s="6">
        <v>45064</v>
      </c>
      <c r="T10" s="4" t="s">
        <v>34</v>
      </c>
      <c r="U10" s="4">
        <v>8108</v>
      </c>
      <c r="V10" s="4">
        <v>0</v>
      </c>
      <c r="W10" s="4">
        <v>0</v>
      </c>
      <c r="X10" s="4" t="s">
        <v>59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45047</v>
      </c>
      <c r="G11" s="6">
        <v>45049</v>
      </c>
      <c r="H11" s="4">
        <v>1</v>
      </c>
      <c r="I11" s="4">
        <v>2</v>
      </c>
      <c r="J11" s="4">
        <v>2</v>
      </c>
      <c r="K11" s="4" t="s">
        <v>30</v>
      </c>
      <c r="L11" s="4">
        <v>2576</v>
      </c>
      <c r="M11" s="4">
        <v>2576</v>
      </c>
      <c r="N11" s="4" t="s">
        <v>61</v>
      </c>
      <c r="O11" s="4" t="s">
        <v>32</v>
      </c>
      <c r="P11" s="4" t="s">
        <v>33</v>
      </c>
      <c r="Q11" s="4">
        <v>0</v>
      </c>
      <c r="R11" s="8">
        <v>45019</v>
      </c>
      <c r="S11" s="6">
        <v>45064</v>
      </c>
      <c r="T11" s="4" t="s">
        <v>34</v>
      </c>
      <c r="U11" s="4">
        <v>2576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45048</v>
      </c>
      <c r="G12" s="6">
        <v>45049</v>
      </c>
      <c r="H12" s="4">
        <v>1</v>
      </c>
      <c r="I12" s="4">
        <v>1</v>
      </c>
      <c r="J12" s="4">
        <v>1</v>
      </c>
      <c r="K12" s="4" t="s">
        <v>30</v>
      </c>
      <c r="L12" s="4">
        <v>561</v>
      </c>
      <c r="M12" s="4">
        <v>561</v>
      </c>
      <c r="N12" s="4" t="s">
        <v>65</v>
      </c>
      <c r="O12" s="4" t="s">
        <v>32</v>
      </c>
      <c r="P12" s="4" t="s">
        <v>33</v>
      </c>
      <c r="Q12" s="4">
        <v>0</v>
      </c>
      <c r="R12" s="8">
        <v>45029</v>
      </c>
      <c r="S12" s="6">
        <v>45064</v>
      </c>
      <c r="T12" s="4" t="s">
        <v>34</v>
      </c>
      <c r="U12" s="4">
        <v>561</v>
      </c>
      <c r="V12" s="4">
        <v>0</v>
      </c>
      <c r="W12" s="4">
        <v>0</v>
      </c>
      <c r="X12" s="4" t="s">
        <v>66</v>
      </c>
      <c r="Y12" s="4" t="s">
        <v>36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45</v>
      </c>
      <c r="E13" s="4" t="s">
        <v>46</v>
      </c>
      <c r="F13" s="6">
        <v>45047</v>
      </c>
      <c r="G13" s="6">
        <v>45049</v>
      </c>
      <c r="H13" s="4">
        <v>1</v>
      </c>
      <c r="I13" s="4">
        <v>2</v>
      </c>
      <c r="J13" s="4">
        <v>2</v>
      </c>
      <c r="K13" s="4" t="s">
        <v>30</v>
      </c>
      <c r="L13" s="4">
        <v>3348</v>
      </c>
      <c r="M13" s="4">
        <v>3348</v>
      </c>
      <c r="N13" s="4" t="s">
        <v>68</v>
      </c>
      <c r="O13" s="4" t="s">
        <v>32</v>
      </c>
      <c r="P13" s="4" t="s">
        <v>33</v>
      </c>
      <c r="Q13" s="4">
        <v>0</v>
      </c>
      <c r="R13" s="8">
        <v>45032</v>
      </c>
      <c r="S13" s="6">
        <v>45064</v>
      </c>
      <c r="T13" s="4" t="s">
        <v>34</v>
      </c>
      <c r="U13" s="4">
        <v>3348</v>
      </c>
      <c r="V13" s="4">
        <v>0</v>
      </c>
      <c r="W13" s="4">
        <v>0</v>
      </c>
      <c r="X13" s="4" t="s">
        <v>69</v>
      </c>
      <c r="Y13" s="4" t="s">
        <v>36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50</v>
      </c>
      <c r="E14" s="4" t="s">
        <v>51</v>
      </c>
      <c r="F14" s="6">
        <v>45047</v>
      </c>
      <c r="G14" s="6">
        <v>45049</v>
      </c>
      <c r="H14" s="4">
        <v>1</v>
      </c>
      <c r="I14" s="4">
        <v>2</v>
      </c>
      <c r="J14" s="4">
        <v>2</v>
      </c>
      <c r="K14" s="4" t="s">
        <v>30</v>
      </c>
      <c r="L14" s="4">
        <v>1834</v>
      </c>
      <c r="M14" s="4">
        <v>1834</v>
      </c>
      <c r="N14" s="4" t="s">
        <v>71</v>
      </c>
      <c r="O14" s="4" t="s">
        <v>32</v>
      </c>
      <c r="P14" s="4" t="s">
        <v>33</v>
      </c>
      <c r="Q14" s="4">
        <v>0</v>
      </c>
      <c r="R14" s="8">
        <v>45032</v>
      </c>
      <c r="S14" s="6">
        <v>45064</v>
      </c>
      <c r="T14" s="4" t="s">
        <v>34</v>
      </c>
      <c r="U14" s="4">
        <v>1834</v>
      </c>
      <c r="V14" s="4">
        <v>0</v>
      </c>
      <c r="W14" s="4">
        <v>0</v>
      </c>
      <c r="X14" s="4" t="s">
        <v>72</v>
      </c>
      <c r="Y14" s="4" t="s">
        <v>36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45</v>
      </c>
      <c r="E15" s="4" t="s">
        <v>46</v>
      </c>
      <c r="F15" s="6">
        <v>45047</v>
      </c>
      <c r="G15" s="6">
        <v>45049</v>
      </c>
      <c r="H15" s="4">
        <v>1</v>
      </c>
      <c r="I15" s="4">
        <v>2</v>
      </c>
      <c r="J15" s="4">
        <v>2</v>
      </c>
      <c r="K15" s="4" t="s">
        <v>30</v>
      </c>
      <c r="L15" s="4">
        <v>3468</v>
      </c>
      <c r="M15" s="4">
        <v>3468</v>
      </c>
      <c r="N15" s="4" t="s">
        <v>74</v>
      </c>
      <c r="O15" s="4" t="s">
        <v>32</v>
      </c>
      <c r="P15" s="4" t="s">
        <v>33</v>
      </c>
      <c r="Q15" s="4">
        <v>0</v>
      </c>
      <c r="R15" s="8">
        <v>45038</v>
      </c>
      <c r="S15" s="6">
        <v>45064</v>
      </c>
      <c r="T15" s="4" t="s">
        <v>34</v>
      </c>
      <c r="U15" s="4">
        <v>3468</v>
      </c>
      <c r="V15" s="4">
        <v>0</v>
      </c>
      <c r="W15" s="4">
        <v>0</v>
      </c>
      <c r="X15" s="4" t="s">
        <v>75</v>
      </c>
      <c r="Y15" s="4" t="s">
        <v>36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45</v>
      </c>
      <c r="E16" s="4" t="s">
        <v>46</v>
      </c>
      <c r="F16" s="6">
        <v>45047</v>
      </c>
      <c r="G16" s="6">
        <v>45049</v>
      </c>
      <c r="H16" s="4">
        <v>1</v>
      </c>
      <c r="I16" s="4">
        <v>2</v>
      </c>
      <c r="J16" s="4">
        <v>2</v>
      </c>
      <c r="K16" s="4" t="s">
        <v>30</v>
      </c>
      <c r="L16" s="4">
        <v>3812</v>
      </c>
      <c r="M16" s="4">
        <v>3812</v>
      </c>
      <c r="N16" s="4" t="s">
        <v>77</v>
      </c>
      <c r="O16" s="4" t="s">
        <v>32</v>
      </c>
      <c r="P16" s="4" t="s">
        <v>33</v>
      </c>
      <c r="Q16" s="4">
        <v>0</v>
      </c>
      <c r="R16" s="8">
        <v>45039</v>
      </c>
      <c r="S16" s="6">
        <v>45064</v>
      </c>
      <c r="T16" s="4" t="s">
        <v>34</v>
      </c>
      <c r="U16" s="4">
        <v>3812</v>
      </c>
      <c r="V16" s="4">
        <v>0</v>
      </c>
      <c r="W16" s="4">
        <v>0</v>
      </c>
      <c r="X16" s="4" t="s">
        <v>78</v>
      </c>
      <c r="Y16" s="4" t="s">
        <v>36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45</v>
      </c>
      <c r="E17" s="4" t="s">
        <v>46</v>
      </c>
      <c r="F17" s="6">
        <v>45047</v>
      </c>
      <c r="G17" s="6">
        <v>45049</v>
      </c>
      <c r="H17" s="4">
        <v>1</v>
      </c>
      <c r="I17" s="4">
        <v>2</v>
      </c>
      <c r="J17" s="4">
        <v>2</v>
      </c>
      <c r="K17" s="4" t="s">
        <v>30</v>
      </c>
      <c r="L17" s="4">
        <v>4056</v>
      </c>
      <c r="M17" s="4">
        <v>4056</v>
      </c>
      <c r="N17" s="4" t="s">
        <v>80</v>
      </c>
      <c r="O17" s="4" t="s">
        <v>32</v>
      </c>
      <c r="P17" s="4" t="s">
        <v>33</v>
      </c>
      <c r="Q17" s="4">
        <v>0</v>
      </c>
      <c r="R17" s="8">
        <v>45039</v>
      </c>
      <c r="S17" s="6">
        <v>45064</v>
      </c>
      <c r="T17" s="4" t="s">
        <v>34</v>
      </c>
      <c r="U17" s="4">
        <v>4056</v>
      </c>
      <c r="V17" s="4">
        <v>0</v>
      </c>
      <c r="W17" s="4">
        <v>0</v>
      </c>
      <c r="X17" s="4" t="s">
        <v>81</v>
      </c>
      <c r="Y17" s="4" t="s">
        <v>36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83</v>
      </c>
      <c r="E18" s="4" t="s">
        <v>84</v>
      </c>
      <c r="F18" s="6">
        <v>45048</v>
      </c>
      <c r="G18" s="6">
        <v>45049</v>
      </c>
      <c r="H18" s="4">
        <v>1</v>
      </c>
      <c r="I18" s="4">
        <v>1</v>
      </c>
      <c r="J18" s="4">
        <v>1</v>
      </c>
      <c r="K18" s="4" t="s">
        <v>30</v>
      </c>
      <c r="L18" s="4">
        <v>859.51</v>
      </c>
      <c r="M18" s="4">
        <v>859.51</v>
      </c>
      <c r="N18" s="4" t="s">
        <v>85</v>
      </c>
      <c r="O18" s="4" t="s">
        <v>32</v>
      </c>
      <c r="P18" s="4" t="s">
        <v>33</v>
      </c>
      <c r="Q18" s="4">
        <v>0</v>
      </c>
      <c r="R18" s="8">
        <v>45043</v>
      </c>
      <c r="S18" s="6">
        <v>45064</v>
      </c>
      <c r="T18" s="4" t="s">
        <v>34</v>
      </c>
      <c r="U18" s="4">
        <v>859.51</v>
      </c>
      <c r="V18" s="4">
        <v>0</v>
      </c>
      <c r="W18" s="4">
        <v>0</v>
      </c>
      <c r="X18" s="4" t="s">
        <v>86</v>
      </c>
      <c r="Y18" s="4" t="s">
        <v>36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45046</v>
      </c>
      <c r="G19" s="6">
        <v>45049</v>
      </c>
      <c r="H19" s="4">
        <v>1</v>
      </c>
      <c r="I19" s="4">
        <v>3</v>
      </c>
      <c r="J19" s="4">
        <v>3</v>
      </c>
      <c r="K19" s="4" t="s">
        <v>30</v>
      </c>
      <c r="L19" s="4">
        <v>2167</v>
      </c>
      <c r="M19" s="4">
        <v>2167</v>
      </c>
      <c r="N19" s="4" t="s">
        <v>90</v>
      </c>
      <c r="O19" s="4" t="s">
        <v>32</v>
      </c>
      <c r="P19" s="4" t="s">
        <v>33</v>
      </c>
      <c r="Q19" s="4">
        <v>0</v>
      </c>
      <c r="R19" s="8">
        <v>45046</v>
      </c>
      <c r="S19" s="6">
        <v>45064</v>
      </c>
      <c r="T19" s="4" t="s">
        <v>34</v>
      </c>
      <c r="U19" s="4">
        <v>2167</v>
      </c>
      <c r="V19" s="4">
        <v>0</v>
      </c>
      <c r="W19" s="4">
        <v>1203</v>
      </c>
      <c r="X19" s="4" t="s">
        <v>36</v>
      </c>
      <c r="Y19" s="4" t="s">
        <v>36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92</v>
      </c>
      <c r="E20" s="4" t="s">
        <v>93</v>
      </c>
      <c r="F20" s="6">
        <v>45048</v>
      </c>
      <c r="G20" s="6">
        <v>45049</v>
      </c>
      <c r="H20" s="4">
        <v>1</v>
      </c>
      <c r="I20" s="4">
        <v>1</v>
      </c>
      <c r="J20" s="4">
        <v>1</v>
      </c>
      <c r="K20" s="4" t="s">
        <v>30</v>
      </c>
      <c r="L20" s="4">
        <v>486.82</v>
      </c>
      <c r="M20" s="4">
        <v>486.82</v>
      </c>
      <c r="N20" s="4" t="s">
        <v>94</v>
      </c>
      <c r="O20" s="4" t="s">
        <v>32</v>
      </c>
      <c r="P20" s="4" t="s">
        <v>33</v>
      </c>
      <c r="Q20" s="4">
        <v>0</v>
      </c>
      <c r="R20" s="8">
        <v>45046</v>
      </c>
      <c r="S20" s="6">
        <v>45064</v>
      </c>
      <c r="T20" s="4" t="s">
        <v>34</v>
      </c>
      <c r="U20" s="4">
        <v>486.82</v>
      </c>
      <c r="V20" s="4">
        <v>0</v>
      </c>
      <c r="W20" s="4">
        <v>0</v>
      </c>
      <c r="X20" s="4" t="s">
        <v>95</v>
      </c>
      <c r="Y20" s="4" t="s">
        <v>36</v>
      </c>
    </row>
    <row r="21" s="4" customFormat="1" spans="1:25">
      <c r="A21" s="4" t="s">
        <v>91</v>
      </c>
      <c r="B21" s="4" t="s">
        <v>26</v>
      </c>
      <c r="C21" s="4" t="s">
        <v>40</v>
      </c>
      <c r="D21" s="4" t="s">
        <v>92</v>
      </c>
      <c r="E21" s="4" t="s">
        <v>93</v>
      </c>
      <c r="F21" s="6">
        <v>45048</v>
      </c>
      <c r="G21" s="6">
        <v>45049</v>
      </c>
      <c r="H21" s="4">
        <v>1</v>
      </c>
      <c r="I21" s="4">
        <v>1</v>
      </c>
      <c r="J21" s="4">
        <v>1</v>
      </c>
      <c r="K21" s="4" t="s">
        <v>30</v>
      </c>
      <c r="L21" s="4">
        <v>-486.82</v>
      </c>
      <c r="M21" s="4">
        <v>-486.82</v>
      </c>
      <c r="N21" s="4" t="s">
        <v>94</v>
      </c>
      <c r="O21" s="4" t="s">
        <v>32</v>
      </c>
      <c r="P21" s="4" t="s">
        <v>33</v>
      </c>
      <c r="Q21" s="4">
        <v>0</v>
      </c>
      <c r="R21" s="8">
        <v>45046</v>
      </c>
      <c r="S21" s="6">
        <v>45064</v>
      </c>
      <c r="T21" s="4" t="s">
        <v>34</v>
      </c>
      <c r="U21" s="4">
        <v>-486.82</v>
      </c>
      <c r="V21" s="4">
        <v>0</v>
      </c>
      <c r="W21" s="4">
        <v>0</v>
      </c>
      <c r="X21" s="4" t="s">
        <v>95</v>
      </c>
      <c r="Y21" s="4" t="s">
        <v>36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97</v>
      </c>
      <c r="E22" s="4" t="s">
        <v>98</v>
      </c>
      <c r="F22" s="6">
        <v>45048</v>
      </c>
      <c r="G22" s="6">
        <v>45049</v>
      </c>
      <c r="H22" s="4">
        <v>1</v>
      </c>
      <c r="I22" s="4">
        <v>1</v>
      </c>
      <c r="J22" s="4">
        <v>1</v>
      </c>
      <c r="K22" s="4" t="s">
        <v>30</v>
      </c>
      <c r="L22" s="4">
        <v>620.14</v>
      </c>
      <c r="M22" s="4">
        <v>620.14</v>
      </c>
      <c r="N22" s="4" t="s">
        <v>99</v>
      </c>
      <c r="O22" s="4" t="s">
        <v>32</v>
      </c>
      <c r="P22" s="4" t="s">
        <v>33</v>
      </c>
      <c r="Q22" s="4">
        <v>0</v>
      </c>
      <c r="R22" s="8">
        <v>45046</v>
      </c>
      <c r="S22" s="6">
        <v>45064</v>
      </c>
      <c r="T22" s="4" t="s">
        <v>34</v>
      </c>
      <c r="U22" s="4">
        <v>620.14</v>
      </c>
      <c r="V22" s="4">
        <v>0</v>
      </c>
      <c r="W22" s="4">
        <v>0</v>
      </c>
      <c r="X22" s="4" t="s">
        <v>100</v>
      </c>
      <c r="Y22" s="4" t="s">
        <v>36</v>
      </c>
    </row>
    <row r="23" s="4" customFormat="1" spans="1:25">
      <c r="A23" s="4" t="s">
        <v>101</v>
      </c>
      <c r="B23" s="4" t="s">
        <v>26</v>
      </c>
      <c r="C23" s="4" t="s">
        <v>27</v>
      </c>
      <c r="D23" s="4" t="s">
        <v>102</v>
      </c>
      <c r="E23" s="4" t="s">
        <v>103</v>
      </c>
      <c r="F23" s="6">
        <v>45048</v>
      </c>
      <c r="G23" s="6">
        <v>45049</v>
      </c>
      <c r="H23" s="4">
        <v>1</v>
      </c>
      <c r="I23" s="4">
        <v>1</v>
      </c>
      <c r="J23" s="4">
        <v>1</v>
      </c>
      <c r="K23" s="4" t="s">
        <v>30</v>
      </c>
      <c r="L23" s="4">
        <v>363.6</v>
      </c>
      <c r="M23" s="4">
        <v>363.6</v>
      </c>
      <c r="N23" s="4" t="s">
        <v>104</v>
      </c>
      <c r="O23" s="4" t="s">
        <v>32</v>
      </c>
      <c r="P23" s="4" t="s">
        <v>33</v>
      </c>
      <c r="Q23" s="4">
        <v>0</v>
      </c>
      <c r="R23" s="8">
        <v>45047</v>
      </c>
      <c r="S23" s="6">
        <v>45064</v>
      </c>
      <c r="T23" s="4" t="s">
        <v>34</v>
      </c>
      <c r="U23" s="4">
        <v>363.6</v>
      </c>
      <c r="V23" s="4">
        <v>0</v>
      </c>
      <c r="W23" s="4">
        <v>0</v>
      </c>
      <c r="X23" s="4" t="s">
        <v>105</v>
      </c>
      <c r="Y23" s="4" t="s">
        <v>106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92</v>
      </c>
      <c r="E24" s="4" t="s">
        <v>108</v>
      </c>
      <c r="F24" s="6">
        <v>45048</v>
      </c>
      <c r="G24" s="6">
        <v>45049</v>
      </c>
      <c r="H24" s="4">
        <v>1</v>
      </c>
      <c r="I24" s="4">
        <v>1</v>
      </c>
      <c r="J24" s="4">
        <v>1</v>
      </c>
      <c r="K24" s="4" t="s">
        <v>30</v>
      </c>
      <c r="L24" s="4">
        <v>487.83</v>
      </c>
      <c r="M24" s="4">
        <v>487.83</v>
      </c>
      <c r="N24" s="4" t="s">
        <v>109</v>
      </c>
      <c r="O24" s="4" t="s">
        <v>32</v>
      </c>
      <c r="P24" s="4" t="s">
        <v>33</v>
      </c>
      <c r="Q24" s="4">
        <v>0</v>
      </c>
      <c r="R24" s="8">
        <v>45047</v>
      </c>
      <c r="S24" s="6">
        <v>45064</v>
      </c>
      <c r="T24" s="4" t="s">
        <v>34</v>
      </c>
      <c r="U24" s="4">
        <v>487.83</v>
      </c>
      <c r="V24" s="4">
        <v>0</v>
      </c>
      <c r="W24" s="4">
        <v>0</v>
      </c>
      <c r="X24" s="4" t="s">
        <v>110</v>
      </c>
      <c r="Y24" s="4" t="s">
        <v>111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113</v>
      </c>
      <c r="E25" s="4" t="s">
        <v>114</v>
      </c>
      <c r="F25" s="6">
        <v>45048</v>
      </c>
      <c r="G25" s="6">
        <v>45049</v>
      </c>
      <c r="H25" s="4">
        <v>1</v>
      </c>
      <c r="I25" s="4">
        <v>1</v>
      </c>
      <c r="J25" s="4">
        <v>1</v>
      </c>
      <c r="K25" s="4" t="s">
        <v>30</v>
      </c>
      <c r="L25" s="4">
        <v>880.72</v>
      </c>
      <c r="M25" s="4">
        <v>880.72</v>
      </c>
      <c r="N25" s="4" t="s">
        <v>115</v>
      </c>
      <c r="O25" s="4" t="s">
        <v>32</v>
      </c>
      <c r="P25" s="4" t="s">
        <v>33</v>
      </c>
      <c r="Q25" s="4">
        <v>0</v>
      </c>
      <c r="R25" s="8">
        <v>45047</v>
      </c>
      <c r="S25" s="6">
        <v>45064</v>
      </c>
      <c r="T25" s="4" t="s">
        <v>34</v>
      </c>
      <c r="U25" s="4">
        <v>880.72</v>
      </c>
      <c r="V25" s="4">
        <v>0</v>
      </c>
      <c r="W25" s="4">
        <v>0</v>
      </c>
      <c r="X25" s="4" t="s">
        <v>116</v>
      </c>
      <c r="Y25" s="4" t="s">
        <v>117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119</v>
      </c>
      <c r="E26" s="4" t="s">
        <v>108</v>
      </c>
      <c r="F26" s="6">
        <v>45048</v>
      </c>
      <c r="G26" s="6">
        <v>45049</v>
      </c>
      <c r="H26" s="4">
        <v>1</v>
      </c>
      <c r="I26" s="4">
        <v>1</v>
      </c>
      <c r="J26" s="4">
        <v>1</v>
      </c>
      <c r="K26" s="4" t="s">
        <v>30</v>
      </c>
      <c r="L26" s="4">
        <v>629.23</v>
      </c>
      <c r="M26" s="4">
        <v>629.23</v>
      </c>
      <c r="N26" s="4" t="s">
        <v>120</v>
      </c>
      <c r="O26" s="4" t="s">
        <v>32</v>
      </c>
      <c r="P26" s="4" t="s">
        <v>33</v>
      </c>
      <c r="Q26" s="4">
        <v>0</v>
      </c>
      <c r="R26" s="8">
        <v>45048</v>
      </c>
      <c r="S26" s="6">
        <v>45064</v>
      </c>
      <c r="T26" s="4" t="s">
        <v>34</v>
      </c>
      <c r="U26" s="4">
        <v>629.23</v>
      </c>
      <c r="V26" s="4">
        <v>0</v>
      </c>
      <c r="W26" s="4">
        <v>0</v>
      </c>
      <c r="X26" s="4" t="s">
        <v>121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45048</v>
      </c>
      <c r="G27" s="6">
        <v>45049</v>
      </c>
      <c r="H27" s="4">
        <v>3</v>
      </c>
      <c r="I27" s="4">
        <v>1</v>
      </c>
      <c r="J27" s="4">
        <v>3</v>
      </c>
      <c r="K27" s="4" t="s">
        <v>30</v>
      </c>
      <c r="L27" s="4">
        <v>1102.92</v>
      </c>
      <c r="M27" s="4">
        <v>1102.92</v>
      </c>
      <c r="N27" s="4" t="s">
        <v>126</v>
      </c>
      <c r="O27" s="4" t="s">
        <v>32</v>
      </c>
      <c r="P27" s="4" t="s">
        <v>33</v>
      </c>
      <c r="Q27" s="4">
        <v>0</v>
      </c>
      <c r="R27" s="8">
        <v>45048</v>
      </c>
      <c r="S27" s="6">
        <v>45064</v>
      </c>
      <c r="T27" s="4" t="s">
        <v>34</v>
      </c>
      <c r="U27" s="4">
        <v>1102.92</v>
      </c>
      <c r="V27" s="4">
        <v>0</v>
      </c>
      <c r="W27" s="4">
        <v>0</v>
      </c>
      <c r="X27" s="4" t="s">
        <v>127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2" sqref="A32:D3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hidden="1" spans="1:9">
      <c r="A2" s="5">
        <v>999223270543635</v>
      </c>
      <c r="B2" s="6">
        <v>45046</v>
      </c>
      <c r="C2" s="6">
        <v>45049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999223270559454</v>
      </c>
      <c r="B3" s="6">
        <v>45046</v>
      </c>
      <c r="C3" s="6">
        <v>45049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4" si="0">D3-E3</f>
        <v>#N/A</v>
      </c>
      <c r="H3" s="4" t="e">
        <f t="shared" ref="H3:H24" si="1">$H$1&amp;F3</f>
        <v>#N/A</v>
      </c>
      <c r="I3" s="4" t="e">
        <f>VLOOKUP(A3,HOP!A:U,21,0)</f>
        <v>#N/A</v>
      </c>
    </row>
    <row r="4" s="4" customFormat="1" spans="1:9">
      <c r="A4" s="5">
        <v>999223370958650</v>
      </c>
      <c r="B4" s="6">
        <v>45045</v>
      </c>
      <c r="C4" s="6">
        <v>45049</v>
      </c>
      <c r="D4" s="4">
        <v>9660</v>
      </c>
      <c r="E4" s="4" t="str">
        <f>VLOOKUP(A4,HOP!A:L,12,0)</f>
        <v>9660.00</v>
      </c>
      <c r="F4" s="4" t="str">
        <f>VLOOKUP(A4,HOP!A:C,3,0)</f>
        <v>3175259</v>
      </c>
      <c r="G4" s="4">
        <f t="shared" si="0"/>
        <v>0</v>
      </c>
      <c r="H4" s="4" t="str">
        <f t="shared" si="1"/>
        <v>，3175259</v>
      </c>
      <c r="I4" s="4" t="str">
        <f>VLOOKUP(A4,HOP!A:U,21,0)</f>
        <v>直采</v>
      </c>
    </row>
    <row r="5" s="4" customFormat="1" spans="1:9">
      <c r="A5" s="5">
        <v>999223424974735</v>
      </c>
      <c r="B5" s="6">
        <v>45046</v>
      </c>
      <c r="C5" s="6">
        <v>45049</v>
      </c>
      <c r="D5" s="4">
        <v>8760</v>
      </c>
      <c r="E5" s="4" t="str">
        <f>VLOOKUP(A5,HOP!A:L,12,0)</f>
        <v>8760.00</v>
      </c>
      <c r="F5" s="4" t="str">
        <f>VLOOKUP(A5,HOP!A:C,3,0)</f>
        <v>3186235</v>
      </c>
      <c r="G5" s="4">
        <f t="shared" si="0"/>
        <v>0</v>
      </c>
      <c r="H5" s="4" t="str">
        <f t="shared" si="1"/>
        <v>，3186235</v>
      </c>
      <c r="I5" s="4" t="str">
        <f>VLOOKUP(A5,HOP!A:U,21,0)</f>
        <v>直采</v>
      </c>
    </row>
    <row r="6" s="4" customFormat="1" spans="1:9">
      <c r="A6" s="5">
        <v>999223446187561</v>
      </c>
      <c r="B6" s="6">
        <v>45047</v>
      </c>
      <c r="C6" s="6">
        <v>45049</v>
      </c>
      <c r="D6" s="4">
        <v>1712</v>
      </c>
      <c r="E6" s="4" t="str">
        <f>VLOOKUP(A6,HOP!A:L,12,0)</f>
        <v>1712.00</v>
      </c>
      <c r="F6" s="4" t="str">
        <f>VLOOKUP(A6,HOP!A:C,3,0)</f>
        <v>3190140</v>
      </c>
      <c r="G6" s="4">
        <f t="shared" si="0"/>
        <v>0</v>
      </c>
      <c r="H6" s="4" t="str">
        <f t="shared" si="1"/>
        <v>，3190140</v>
      </c>
      <c r="I6" s="4" t="str">
        <f>VLOOKUP(A6,HOP!A:U,21,0)</f>
        <v>直采</v>
      </c>
    </row>
    <row r="7" s="4" customFormat="1" spans="1:9">
      <c r="A7" s="5">
        <v>23460707064</v>
      </c>
      <c r="B7" s="6">
        <v>45046</v>
      </c>
      <c r="C7" s="6">
        <v>45049</v>
      </c>
      <c r="D7" s="4">
        <v>4506</v>
      </c>
      <c r="E7" s="4" t="str">
        <f>VLOOKUP(A7,HOP!A:L,12,0)</f>
        <v>4506.00</v>
      </c>
      <c r="F7" s="4" t="str">
        <f>VLOOKUP(A7,HOP!A:C,3,0)</f>
        <v>3192693</v>
      </c>
      <c r="G7" s="4">
        <f t="shared" si="0"/>
        <v>0</v>
      </c>
      <c r="H7" s="4" t="str">
        <f t="shared" si="1"/>
        <v>，3192693</v>
      </c>
      <c r="I7" s="4" t="str">
        <f>VLOOKUP(A7,HOP!A:U,21,0)</f>
        <v>直采</v>
      </c>
    </row>
    <row r="8" s="4" customFormat="1" spans="1:9">
      <c r="A8" s="5">
        <v>999223467816576</v>
      </c>
      <c r="B8" s="6">
        <v>45044</v>
      </c>
      <c r="C8" s="6">
        <v>45049</v>
      </c>
      <c r="D8" s="4">
        <v>8108</v>
      </c>
      <c r="E8" s="4" t="str">
        <f>VLOOKUP(A8,HOP!A:L,12,0)</f>
        <v>8108.00</v>
      </c>
      <c r="F8" s="4" t="str">
        <f>VLOOKUP(A8,HOP!A:C,3,0)</f>
        <v>3194218</v>
      </c>
      <c r="G8" s="4">
        <f t="shared" si="0"/>
        <v>0</v>
      </c>
      <c r="H8" s="4" t="str">
        <f t="shared" si="1"/>
        <v>，3194218</v>
      </c>
      <c r="I8" s="4" t="str">
        <f>VLOOKUP(A8,HOP!A:U,21,0)</f>
        <v>直采</v>
      </c>
    </row>
    <row r="9" s="4" customFormat="1" spans="1:9">
      <c r="A9" s="5">
        <v>999223470132673</v>
      </c>
      <c r="B9" s="6">
        <v>45047</v>
      </c>
      <c r="C9" s="6">
        <v>45049</v>
      </c>
      <c r="D9" s="4">
        <v>2576</v>
      </c>
      <c r="E9" s="4" t="str">
        <f>VLOOKUP(A9,HOP!A:L,12,0)</f>
        <v>2576.00</v>
      </c>
      <c r="F9" s="4" t="str">
        <f>VLOOKUP(A9,HOP!A:C,3,0)</f>
        <v>3194736</v>
      </c>
      <c r="G9" s="4">
        <f t="shared" si="0"/>
        <v>0</v>
      </c>
      <c r="H9" s="4" t="str">
        <f t="shared" si="1"/>
        <v>，3194736</v>
      </c>
      <c r="I9" s="4" t="str">
        <f>VLOOKUP(A9,HOP!A:U,21,0)</f>
        <v>直采</v>
      </c>
    </row>
    <row r="10" s="4" customFormat="1" spans="1:9">
      <c r="A10" s="5">
        <v>999223627382836</v>
      </c>
      <c r="B10" s="6">
        <v>45048</v>
      </c>
      <c r="C10" s="6">
        <v>45049</v>
      </c>
      <c r="D10" s="4">
        <v>561</v>
      </c>
      <c r="E10" s="4" t="str">
        <f>VLOOKUP(A10,HOP!A:L,12,0)</f>
        <v>561.00</v>
      </c>
      <c r="F10" s="4" t="str">
        <f>VLOOKUP(A10,HOP!A:C,3,0)</f>
        <v>3221756</v>
      </c>
      <c r="G10" s="4">
        <f t="shared" si="0"/>
        <v>0</v>
      </c>
      <c r="H10" s="4" t="str">
        <f t="shared" si="1"/>
        <v>，3221756</v>
      </c>
      <c r="I10" s="4" t="str">
        <f>VLOOKUP(A10,HOP!A:U,21,0)</f>
        <v>直采</v>
      </c>
    </row>
    <row r="11" s="4" customFormat="1" spans="1:9">
      <c r="A11" s="5">
        <v>999223684805704</v>
      </c>
      <c r="B11" s="6">
        <v>45047</v>
      </c>
      <c r="C11" s="6">
        <v>45049</v>
      </c>
      <c r="D11" s="4">
        <v>3348</v>
      </c>
      <c r="E11" s="4" t="str">
        <f>VLOOKUP(A11,HOP!A:L,12,0)</f>
        <v>3348.00</v>
      </c>
      <c r="F11" s="4" t="str">
        <f>VLOOKUP(A11,HOP!A:C,3,0)</f>
        <v>3233529</v>
      </c>
      <c r="G11" s="4">
        <f t="shared" si="0"/>
        <v>0</v>
      </c>
      <c r="H11" s="4" t="str">
        <f t="shared" si="1"/>
        <v>，3233529</v>
      </c>
      <c r="I11" s="4" t="str">
        <f>VLOOKUP(A11,HOP!A:U,21,0)</f>
        <v>直采</v>
      </c>
    </row>
    <row r="12" s="4" customFormat="1" spans="1:9">
      <c r="A12" s="5">
        <v>999223692439923</v>
      </c>
      <c r="B12" s="6">
        <v>45047</v>
      </c>
      <c r="C12" s="6">
        <v>45049</v>
      </c>
      <c r="D12" s="4">
        <v>1834</v>
      </c>
      <c r="E12" s="4" t="str">
        <f>VLOOKUP(A12,HOP!A:L,12,0)</f>
        <v>1834.00</v>
      </c>
      <c r="F12" s="4" t="str">
        <f>VLOOKUP(A12,HOP!A:C,3,0)</f>
        <v>3234765</v>
      </c>
      <c r="G12" s="4">
        <f t="shared" si="0"/>
        <v>0</v>
      </c>
      <c r="H12" s="4" t="str">
        <f t="shared" si="1"/>
        <v>，3234765</v>
      </c>
      <c r="I12" s="4" t="str">
        <f>VLOOKUP(A12,HOP!A:U,21,0)</f>
        <v>直采</v>
      </c>
    </row>
    <row r="13" s="4" customFormat="1" spans="1:9">
      <c r="A13" s="5">
        <v>999223793607893</v>
      </c>
      <c r="B13" s="6">
        <v>45047</v>
      </c>
      <c r="C13" s="6">
        <v>45049</v>
      </c>
      <c r="D13" s="4">
        <v>3468</v>
      </c>
      <c r="E13" s="4" t="str">
        <f>VLOOKUP(A13,HOP!A:L,12,0)</f>
        <v>3468.00</v>
      </c>
      <c r="F13" s="4" t="str">
        <f>VLOOKUP(A13,HOP!A:C,3,0)</f>
        <v>3273273</v>
      </c>
      <c r="G13" s="4">
        <f t="shared" si="0"/>
        <v>0</v>
      </c>
      <c r="H13" s="4" t="str">
        <f t="shared" si="1"/>
        <v>，3273273</v>
      </c>
      <c r="I13" s="4" t="str">
        <f>VLOOKUP(A13,HOP!A:U,21,0)</f>
        <v>直采</v>
      </c>
    </row>
    <row r="14" s="4" customFormat="1" spans="1:9">
      <c r="A14" s="5">
        <v>999223801038921</v>
      </c>
      <c r="B14" s="6">
        <v>45047</v>
      </c>
      <c r="C14" s="6">
        <v>45049</v>
      </c>
      <c r="D14" s="4">
        <v>3812</v>
      </c>
      <c r="E14" s="4" t="str">
        <f>VLOOKUP(A14,HOP!A:L,12,0)</f>
        <v>3812.00</v>
      </c>
      <c r="F14" s="4" t="str">
        <f>VLOOKUP(A14,HOP!A:C,3,0)</f>
        <v>3275224</v>
      </c>
      <c r="G14" s="4">
        <f t="shared" si="0"/>
        <v>0</v>
      </c>
      <c r="H14" s="4" t="str">
        <f t="shared" si="1"/>
        <v>，3275224</v>
      </c>
      <c r="I14" s="4" t="str">
        <f>VLOOKUP(A14,HOP!A:U,21,0)</f>
        <v>直采</v>
      </c>
    </row>
    <row r="15" s="4" customFormat="1" spans="1:9">
      <c r="A15" s="5">
        <v>23814495305</v>
      </c>
      <c r="B15" s="6">
        <v>45047</v>
      </c>
      <c r="C15" s="6">
        <v>45049</v>
      </c>
      <c r="D15" s="4">
        <v>4056</v>
      </c>
      <c r="E15" s="4" t="str">
        <f>VLOOKUP(A15,HOP!A:L,12,0)</f>
        <v>4056.00</v>
      </c>
      <c r="F15" s="4" t="str">
        <f>VLOOKUP(A15,HOP!A:C,3,0)</f>
        <v>3279360</v>
      </c>
      <c r="G15" s="4">
        <f t="shared" si="0"/>
        <v>0</v>
      </c>
      <c r="H15" s="4" t="str">
        <f t="shared" si="1"/>
        <v>，3279360</v>
      </c>
      <c r="I15" s="4" t="str">
        <f>VLOOKUP(A15,HOP!A:U,21,0)</f>
        <v>直采</v>
      </c>
    </row>
    <row r="16" s="4" customFormat="1" spans="1:9">
      <c r="A16" s="5">
        <v>999223874115983</v>
      </c>
      <c r="B16" s="6">
        <v>45048</v>
      </c>
      <c r="C16" s="6">
        <v>45049</v>
      </c>
      <c r="D16" s="4">
        <v>859.51</v>
      </c>
      <c r="E16" s="4" t="str">
        <f>VLOOKUP(A16,HOP!A:L,12,0)</f>
        <v>859.51</v>
      </c>
      <c r="F16" s="4" t="str">
        <f>VLOOKUP(A16,HOP!A:C,3,0)</f>
        <v>3296417</v>
      </c>
      <c r="G16" s="4">
        <f t="shared" si="0"/>
        <v>0</v>
      </c>
      <c r="H16" s="4" t="str">
        <f t="shared" si="1"/>
        <v>，3296417</v>
      </c>
      <c r="I16" s="4" t="str">
        <f>VLOOKUP(A16,HOP!A:U,21,0)</f>
        <v>直连</v>
      </c>
    </row>
    <row r="17" s="4" customFormat="1" spans="1:10">
      <c r="A17" s="9" t="s">
        <v>129</v>
      </c>
      <c r="B17" s="6">
        <v>45046</v>
      </c>
      <c r="C17" s="6">
        <v>45049</v>
      </c>
      <c r="D17" s="4">
        <v>2167</v>
      </c>
      <c r="E17" s="4">
        <v>2166.99</v>
      </c>
      <c r="F17" s="10" t="s">
        <v>130</v>
      </c>
      <c r="G17" s="4">
        <f t="shared" si="0"/>
        <v>0.0100000000002183</v>
      </c>
      <c r="H17" s="4" t="str">
        <f t="shared" si="1"/>
        <v>，202304301229520068</v>
      </c>
      <c r="I17" s="4" t="e">
        <f>VLOOKUP(A17,HOP!A:U,21,0)</f>
        <v>#N/A</v>
      </c>
      <c r="J17" s="7">
        <v>4.3</v>
      </c>
    </row>
    <row r="18" s="4" customFormat="1" hidden="1" spans="1:9">
      <c r="A18" s="5">
        <v>23937862264</v>
      </c>
      <c r="B18" s="6">
        <v>45048</v>
      </c>
      <c r="C18" s="6">
        <v>45049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999223941837219</v>
      </c>
      <c r="B19" s="6">
        <v>45048</v>
      </c>
      <c r="C19" s="6">
        <v>45049</v>
      </c>
      <c r="D19" s="4">
        <v>620.14</v>
      </c>
      <c r="E19" s="4" t="str">
        <f>VLOOKUP(A19,HOP!A:L,12,0)</f>
        <v>620.14</v>
      </c>
      <c r="F19" s="4" t="str">
        <f>VLOOKUP(A19,HOP!A:C,3,0)</f>
        <v>3309774</v>
      </c>
      <c r="G19" s="4">
        <f t="shared" si="0"/>
        <v>0</v>
      </c>
      <c r="H19" s="4" t="str">
        <f t="shared" si="1"/>
        <v>，3309774</v>
      </c>
      <c r="I19" s="4" t="str">
        <f>VLOOKUP(A19,HOP!A:U,21,0)</f>
        <v>直连</v>
      </c>
    </row>
    <row r="20" s="4" customFormat="1" spans="1:9">
      <c r="A20" s="5">
        <v>999223954533875</v>
      </c>
      <c r="B20" s="6">
        <v>45048</v>
      </c>
      <c r="C20" s="6">
        <v>45049</v>
      </c>
      <c r="D20" s="4">
        <v>363.6</v>
      </c>
      <c r="E20" s="4" t="str">
        <f>VLOOKUP(A20,HOP!A:L,12,0)</f>
        <v>363.60</v>
      </c>
      <c r="F20" s="4" t="str">
        <f>VLOOKUP(A20,HOP!A:C,3,0)</f>
        <v>3312363</v>
      </c>
      <c r="G20" s="4">
        <f t="shared" si="0"/>
        <v>0</v>
      </c>
      <c r="H20" s="4" t="str">
        <f t="shared" si="1"/>
        <v>，3312363</v>
      </c>
      <c r="I20" s="4" t="str">
        <f>VLOOKUP(A20,HOP!A:U,21,0)</f>
        <v>直连</v>
      </c>
    </row>
    <row r="21" s="4" customFormat="1" spans="1:9">
      <c r="A21" s="5">
        <v>999223956793301</v>
      </c>
      <c r="B21" s="6">
        <v>45048</v>
      </c>
      <c r="C21" s="6">
        <v>45049</v>
      </c>
      <c r="D21" s="4">
        <v>487.83</v>
      </c>
      <c r="E21" s="4" t="str">
        <f>VLOOKUP(A21,HOP!A:L,12,0)</f>
        <v>487.83</v>
      </c>
      <c r="F21" s="4" t="str">
        <f>VLOOKUP(A21,HOP!A:C,3,0)</f>
        <v>3312999</v>
      </c>
      <c r="G21" s="4">
        <f t="shared" si="0"/>
        <v>0</v>
      </c>
      <c r="H21" s="4" t="str">
        <f t="shared" si="1"/>
        <v>，3312999</v>
      </c>
      <c r="I21" s="4" t="str">
        <f>VLOOKUP(A21,HOP!A:U,21,0)</f>
        <v>直连</v>
      </c>
    </row>
    <row r="22" s="4" customFormat="1" spans="1:9">
      <c r="A22" s="5">
        <v>999223963959732</v>
      </c>
      <c r="B22" s="6">
        <v>45048</v>
      </c>
      <c r="C22" s="6">
        <v>45049</v>
      </c>
      <c r="D22" s="4">
        <v>880.72</v>
      </c>
      <c r="E22" s="4" t="str">
        <f>VLOOKUP(A22,HOP!A:L,12,0)</f>
        <v>880.72</v>
      </c>
      <c r="F22" s="4" t="str">
        <f>VLOOKUP(A22,HOP!A:C,3,0)</f>
        <v>3314363</v>
      </c>
      <c r="G22" s="4">
        <f t="shared" si="0"/>
        <v>0</v>
      </c>
      <c r="H22" s="4" t="str">
        <f t="shared" si="1"/>
        <v>，3314363</v>
      </c>
      <c r="I22" s="4" t="str">
        <f>VLOOKUP(A22,HOP!A:U,21,0)</f>
        <v>直连</v>
      </c>
    </row>
    <row r="23" s="4" customFormat="1" spans="1:9">
      <c r="A23" s="5">
        <v>999223967335497</v>
      </c>
      <c r="B23" s="6">
        <v>45048</v>
      </c>
      <c r="C23" s="6">
        <v>45049</v>
      </c>
      <c r="D23" s="4">
        <v>629.23</v>
      </c>
      <c r="E23" s="4" t="str">
        <f>VLOOKUP(A23,HOP!A:L,12,0)</f>
        <v>629.23</v>
      </c>
      <c r="F23" s="4" t="str">
        <f>VLOOKUP(A23,HOP!A:C,3,0)</f>
        <v>3315483</v>
      </c>
      <c r="G23" s="4">
        <f t="shared" si="0"/>
        <v>0</v>
      </c>
      <c r="H23" s="4" t="str">
        <f t="shared" si="1"/>
        <v>，3315483</v>
      </c>
      <c r="I23" s="4" t="str">
        <f>VLOOKUP(A23,HOP!A:U,21,0)</f>
        <v>直连</v>
      </c>
    </row>
    <row r="24" s="4" customFormat="1" spans="1:9">
      <c r="A24" s="5">
        <v>999223968170433</v>
      </c>
      <c r="B24" s="6">
        <v>45048</v>
      </c>
      <c r="C24" s="6">
        <v>45049</v>
      </c>
      <c r="D24" s="4">
        <v>1102.92</v>
      </c>
      <c r="E24" s="4" t="str">
        <f>VLOOKUP(A24,HOP!A:L,12,0)</f>
        <v>1102.92</v>
      </c>
      <c r="F24" s="4" t="str">
        <f>VLOOKUP(A24,HOP!A:C,3,0)</f>
        <v>3315714</v>
      </c>
      <c r="G24" s="4">
        <f t="shared" si="0"/>
        <v>0</v>
      </c>
      <c r="H24" s="4" t="str">
        <f t="shared" si="1"/>
        <v>，3315714</v>
      </c>
      <c r="I24" s="4" t="str">
        <f>VLOOKUP(A24,HOP!A:U,21,0)</f>
        <v>直连</v>
      </c>
    </row>
    <row r="26" spans="4:4">
      <c r="D26" s="4">
        <f>SUM(D2:D25)</f>
        <v>59511.95</v>
      </c>
    </row>
    <row r="32" spans="1:4">
      <c r="A32" s="4" t="s">
        <v>131</v>
      </c>
      <c r="C32" s="4">
        <v>52401</v>
      </c>
      <c r="D32" s="4">
        <v>58509.32</v>
      </c>
    </row>
    <row r="33" spans="1:4">
      <c r="A33" s="4" t="s">
        <v>132</v>
      </c>
      <c r="C33" s="4">
        <v>4943.95</v>
      </c>
      <c r="D33" s="4">
        <v>5520.27</v>
      </c>
    </row>
    <row r="34" spans="1:4">
      <c r="A34" s="4" t="s">
        <v>133</v>
      </c>
      <c r="C34" s="4">
        <v>2167</v>
      </c>
      <c r="D34" s="4">
        <v>2419.6</v>
      </c>
    </row>
    <row r="35" spans="1:4">
      <c r="A35" s="4" t="s">
        <v>134</v>
      </c>
      <c r="C35" s="4">
        <f>SUBTOTAL(9,C32:C34)</f>
        <v>59511.95</v>
      </c>
      <c r="D35" s="4">
        <f>SUBTOTAL(9,D32:D34)</f>
        <v>66449.19</v>
      </c>
    </row>
    <row r="36" spans="1:1">
      <c r="A36" s="4" t="s">
        <v>135</v>
      </c>
    </row>
  </sheetData>
  <autoFilter ref="A1:XFD26">
    <filterColumn colId="3">
      <filters blank="1">
        <filter val="859.51"/>
        <filter val="1712"/>
        <filter val="3812"/>
        <filter val="620.14"/>
        <filter val="59511.95"/>
        <filter val="4056"/>
        <filter val="8760"/>
        <filter val="9660"/>
        <filter val="561"/>
        <filter val="629.23"/>
        <filter val="363.6"/>
        <filter val="2167"/>
        <filter val="3468"/>
        <filter val="880.72"/>
        <filter val="1834"/>
        <filter val="2576"/>
        <filter val="1102.92"/>
        <filter val="487.83"/>
        <filter val="4506"/>
        <filter val="3348"/>
        <filter val="8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13</v>
      </c>
      <c r="F1" s="2" t="s">
        <v>5</v>
      </c>
      <c r="G1" s="2" t="s">
        <v>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  <c r="U1" s="2" t="s">
        <v>153</v>
      </c>
      <c r="V1" s="2" t="s">
        <v>154</v>
      </c>
    </row>
    <row r="2" s="1" customFormat="1" spans="1:22">
      <c r="A2" s="3">
        <v>999223968170433</v>
      </c>
      <c r="B2" s="1" t="s">
        <v>155</v>
      </c>
      <c r="C2" s="1" t="s">
        <v>156</v>
      </c>
      <c r="D2" s="1" t="s">
        <v>157</v>
      </c>
      <c r="E2" s="1" t="s">
        <v>126</v>
      </c>
      <c r="F2" s="1" t="s">
        <v>155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  <c r="V2" s="1" t="s">
        <v>170</v>
      </c>
    </row>
    <row r="3" s="1" customFormat="1" spans="1:22">
      <c r="A3" s="3">
        <v>999223967335497</v>
      </c>
      <c r="B3" s="1" t="s">
        <v>155</v>
      </c>
      <c r="C3" s="1" t="s">
        <v>171</v>
      </c>
      <c r="D3" s="1" t="s">
        <v>172</v>
      </c>
      <c r="E3" s="1" t="s">
        <v>120</v>
      </c>
      <c r="F3" s="1" t="s">
        <v>155</v>
      </c>
      <c r="G3" s="1" t="s">
        <v>158</v>
      </c>
      <c r="H3" s="1" t="s">
        <v>159</v>
      </c>
      <c r="I3" s="1" t="s">
        <v>173</v>
      </c>
      <c r="J3" s="1" t="s">
        <v>161</v>
      </c>
      <c r="K3" s="1" t="s">
        <v>173</v>
      </c>
      <c r="L3" s="1" t="s">
        <v>173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174</v>
      </c>
      <c r="S3" s="1" t="s">
        <v>167</v>
      </c>
      <c r="T3" s="1" t="s">
        <v>168</v>
      </c>
      <c r="U3" s="1" t="s">
        <v>169</v>
      </c>
      <c r="V3" s="1" t="s">
        <v>170</v>
      </c>
    </row>
    <row r="4" s="1" customFormat="1" spans="1:22">
      <c r="A4" s="3">
        <v>999223963959732</v>
      </c>
      <c r="B4" s="1" t="s">
        <v>175</v>
      </c>
      <c r="C4" s="1" t="s">
        <v>176</v>
      </c>
      <c r="D4" s="1" t="s">
        <v>177</v>
      </c>
      <c r="E4" s="1" t="s">
        <v>178</v>
      </c>
      <c r="F4" s="1" t="s">
        <v>155</v>
      </c>
      <c r="G4" s="1" t="s">
        <v>158</v>
      </c>
      <c r="H4" s="1" t="s">
        <v>159</v>
      </c>
      <c r="I4" s="1" t="s">
        <v>179</v>
      </c>
      <c r="J4" s="1" t="s">
        <v>161</v>
      </c>
      <c r="K4" s="1" t="s">
        <v>179</v>
      </c>
      <c r="L4" s="1" t="s">
        <v>179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165</v>
      </c>
      <c r="R4" s="1" t="s">
        <v>180</v>
      </c>
      <c r="S4" s="1" t="s">
        <v>167</v>
      </c>
      <c r="T4" s="1" t="s">
        <v>168</v>
      </c>
      <c r="U4" s="1" t="s">
        <v>169</v>
      </c>
      <c r="V4" s="1" t="s">
        <v>170</v>
      </c>
    </row>
    <row r="5" s="1" customFormat="1" spans="1:22">
      <c r="A5" s="3">
        <v>999223956793301</v>
      </c>
      <c r="B5" s="1" t="s">
        <v>175</v>
      </c>
      <c r="C5" s="1" t="s">
        <v>181</v>
      </c>
      <c r="D5" s="1" t="s">
        <v>182</v>
      </c>
      <c r="E5" s="1" t="s">
        <v>109</v>
      </c>
      <c r="F5" s="1" t="s">
        <v>155</v>
      </c>
      <c r="G5" s="1" t="s">
        <v>158</v>
      </c>
      <c r="H5" s="1" t="s">
        <v>159</v>
      </c>
      <c r="I5" s="1" t="s">
        <v>183</v>
      </c>
      <c r="J5" s="1" t="s">
        <v>161</v>
      </c>
      <c r="K5" s="1" t="s">
        <v>183</v>
      </c>
      <c r="L5" s="1" t="s">
        <v>183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165</v>
      </c>
      <c r="R5" s="1" t="s">
        <v>184</v>
      </c>
      <c r="S5" s="1" t="s">
        <v>167</v>
      </c>
      <c r="T5" s="1" t="s">
        <v>168</v>
      </c>
      <c r="U5" s="1" t="s">
        <v>169</v>
      </c>
      <c r="V5" s="1" t="s">
        <v>170</v>
      </c>
    </row>
    <row r="6" s="1" customFormat="1" spans="1:22">
      <c r="A6" s="3">
        <v>999223954533875</v>
      </c>
      <c r="B6" s="1" t="s">
        <v>175</v>
      </c>
      <c r="C6" s="1" t="s">
        <v>185</v>
      </c>
      <c r="D6" s="1" t="s">
        <v>186</v>
      </c>
      <c r="E6" s="1" t="s">
        <v>104</v>
      </c>
      <c r="F6" s="1" t="s">
        <v>155</v>
      </c>
      <c r="G6" s="1" t="s">
        <v>158</v>
      </c>
      <c r="H6" s="1" t="s">
        <v>159</v>
      </c>
      <c r="I6" s="1" t="s">
        <v>187</v>
      </c>
      <c r="J6" s="1" t="s">
        <v>161</v>
      </c>
      <c r="K6" s="1" t="s">
        <v>187</v>
      </c>
      <c r="L6" s="1" t="s">
        <v>187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165</v>
      </c>
      <c r="R6" s="1" t="s">
        <v>188</v>
      </c>
      <c r="S6" s="1" t="s">
        <v>167</v>
      </c>
      <c r="T6" s="1" t="s">
        <v>168</v>
      </c>
      <c r="U6" s="1" t="s">
        <v>169</v>
      </c>
      <c r="V6" s="1" t="s">
        <v>170</v>
      </c>
    </row>
    <row r="7" s="1" customFormat="1" spans="1:22">
      <c r="A7" s="3">
        <v>999223941837219</v>
      </c>
      <c r="B7" s="1" t="s">
        <v>189</v>
      </c>
      <c r="C7" s="1" t="s">
        <v>190</v>
      </c>
      <c r="D7" s="1" t="s">
        <v>191</v>
      </c>
      <c r="E7" s="1" t="s">
        <v>99</v>
      </c>
      <c r="F7" s="1" t="s">
        <v>155</v>
      </c>
      <c r="G7" s="1" t="s">
        <v>158</v>
      </c>
      <c r="H7" s="1" t="s">
        <v>159</v>
      </c>
      <c r="I7" s="1" t="s">
        <v>192</v>
      </c>
      <c r="J7" s="1" t="s">
        <v>161</v>
      </c>
      <c r="K7" s="1" t="s">
        <v>192</v>
      </c>
      <c r="L7" s="1" t="s">
        <v>192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165</v>
      </c>
      <c r="R7" s="1" t="s">
        <v>193</v>
      </c>
      <c r="S7" s="1" t="s">
        <v>167</v>
      </c>
      <c r="T7" s="1" t="s">
        <v>168</v>
      </c>
      <c r="U7" s="1" t="s">
        <v>169</v>
      </c>
      <c r="V7" s="1" t="s">
        <v>170</v>
      </c>
    </row>
    <row r="8" s="1" customFormat="1" spans="1:22">
      <c r="A8" s="3">
        <v>999223874115983</v>
      </c>
      <c r="B8" s="1" t="s">
        <v>194</v>
      </c>
      <c r="C8" s="1" t="s">
        <v>195</v>
      </c>
      <c r="D8" s="1" t="s">
        <v>196</v>
      </c>
      <c r="E8" s="1" t="s">
        <v>85</v>
      </c>
      <c r="F8" s="1" t="s">
        <v>155</v>
      </c>
      <c r="G8" s="1" t="s">
        <v>158</v>
      </c>
      <c r="H8" s="1" t="s">
        <v>159</v>
      </c>
      <c r="I8" s="1" t="s">
        <v>197</v>
      </c>
      <c r="J8" s="1" t="s">
        <v>161</v>
      </c>
      <c r="K8" s="1" t="s">
        <v>197</v>
      </c>
      <c r="L8" s="1" t="s">
        <v>197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165</v>
      </c>
      <c r="R8" s="1" t="s">
        <v>198</v>
      </c>
      <c r="S8" s="1" t="s">
        <v>167</v>
      </c>
      <c r="T8" s="1" t="s">
        <v>168</v>
      </c>
      <c r="U8" s="1" t="s">
        <v>169</v>
      </c>
      <c r="V8" s="1" t="s">
        <v>170</v>
      </c>
    </row>
    <row r="9" s="1" customFormat="1" spans="1:22">
      <c r="A9" s="3">
        <v>23814495305</v>
      </c>
      <c r="B9" s="1" t="s">
        <v>199</v>
      </c>
      <c r="C9" s="1" t="s">
        <v>200</v>
      </c>
      <c r="D9" s="1" t="s">
        <v>201</v>
      </c>
      <c r="E9" s="1" t="s">
        <v>202</v>
      </c>
      <c r="F9" s="1" t="s">
        <v>175</v>
      </c>
      <c r="G9" s="1" t="s">
        <v>158</v>
      </c>
      <c r="H9" s="1" t="s">
        <v>159</v>
      </c>
      <c r="I9" s="1" t="s">
        <v>203</v>
      </c>
      <c r="J9" s="1" t="s">
        <v>161</v>
      </c>
      <c r="K9" s="1" t="s">
        <v>203</v>
      </c>
      <c r="L9" s="1" t="s">
        <v>203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165</v>
      </c>
      <c r="R9" s="1" t="s">
        <v>204</v>
      </c>
      <c r="S9" s="1" t="s">
        <v>167</v>
      </c>
      <c r="T9" s="1" t="s">
        <v>168</v>
      </c>
      <c r="U9" s="1" t="s">
        <v>205</v>
      </c>
      <c r="V9" s="1" t="s">
        <v>170</v>
      </c>
    </row>
    <row r="10" s="1" customFormat="1" spans="1:22">
      <c r="A10" s="3">
        <v>999223801038921</v>
      </c>
      <c r="B10" s="1" t="s">
        <v>199</v>
      </c>
      <c r="C10" s="1" t="s">
        <v>206</v>
      </c>
      <c r="D10" s="1" t="s">
        <v>201</v>
      </c>
      <c r="E10" s="1" t="s">
        <v>207</v>
      </c>
      <c r="F10" s="1" t="s">
        <v>175</v>
      </c>
      <c r="G10" s="1" t="s">
        <v>158</v>
      </c>
      <c r="H10" s="1" t="s">
        <v>159</v>
      </c>
      <c r="I10" s="1" t="s">
        <v>208</v>
      </c>
      <c r="J10" s="1" t="s">
        <v>161</v>
      </c>
      <c r="K10" s="1" t="s">
        <v>208</v>
      </c>
      <c r="L10" s="1" t="s">
        <v>208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165</v>
      </c>
      <c r="R10" s="1" t="s">
        <v>209</v>
      </c>
      <c r="S10" s="1" t="s">
        <v>167</v>
      </c>
      <c r="T10" s="1" t="s">
        <v>168</v>
      </c>
      <c r="U10" s="1" t="s">
        <v>205</v>
      </c>
      <c r="V10" s="1" t="s">
        <v>170</v>
      </c>
    </row>
    <row r="11" s="1" customFormat="1" spans="1:22">
      <c r="A11" s="3">
        <v>999223793607893</v>
      </c>
      <c r="B11" s="1" t="s">
        <v>210</v>
      </c>
      <c r="C11" s="1" t="s">
        <v>211</v>
      </c>
      <c r="D11" s="1" t="s">
        <v>201</v>
      </c>
      <c r="E11" s="1" t="s">
        <v>212</v>
      </c>
      <c r="F11" s="1" t="s">
        <v>175</v>
      </c>
      <c r="G11" s="1" t="s">
        <v>158</v>
      </c>
      <c r="H11" s="1" t="s">
        <v>159</v>
      </c>
      <c r="I11" s="1" t="s">
        <v>213</v>
      </c>
      <c r="J11" s="1" t="s">
        <v>161</v>
      </c>
      <c r="K11" s="1" t="s">
        <v>213</v>
      </c>
      <c r="L11" s="1" t="s">
        <v>213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165</v>
      </c>
      <c r="R11" s="1" t="s">
        <v>214</v>
      </c>
      <c r="S11" s="1" t="s">
        <v>167</v>
      </c>
      <c r="T11" s="1" t="s">
        <v>168</v>
      </c>
      <c r="U11" s="1" t="s">
        <v>205</v>
      </c>
      <c r="V11" s="1" t="s">
        <v>170</v>
      </c>
    </row>
    <row r="12" s="1" customFormat="1" spans="1:22">
      <c r="A12" s="3">
        <v>999223692439923</v>
      </c>
      <c r="B12" s="1" t="s">
        <v>215</v>
      </c>
      <c r="C12" s="1" t="s">
        <v>216</v>
      </c>
      <c r="D12" s="1" t="s">
        <v>217</v>
      </c>
      <c r="E12" s="1" t="s">
        <v>218</v>
      </c>
      <c r="F12" s="1" t="s">
        <v>175</v>
      </c>
      <c r="G12" s="1" t="s">
        <v>158</v>
      </c>
      <c r="H12" s="1" t="s">
        <v>159</v>
      </c>
      <c r="I12" s="1" t="s">
        <v>219</v>
      </c>
      <c r="J12" s="1" t="s">
        <v>161</v>
      </c>
      <c r="K12" s="1" t="s">
        <v>219</v>
      </c>
      <c r="L12" s="1" t="s">
        <v>219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165</v>
      </c>
      <c r="R12" s="1" t="s">
        <v>220</v>
      </c>
      <c r="S12" s="1" t="s">
        <v>167</v>
      </c>
      <c r="T12" s="1" t="s">
        <v>168</v>
      </c>
      <c r="U12" s="1" t="s">
        <v>205</v>
      </c>
      <c r="V12" s="1" t="s">
        <v>170</v>
      </c>
    </row>
    <row r="13" s="1" customFormat="1" spans="1:22">
      <c r="A13" s="3">
        <v>999223684805704</v>
      </c>
      <c r="B13" s="1" t="s">
        <v>215</v>
      </c>
      <c r="C13" s="1" t="s">
        <v>221</v>
      </c>
      <c r="D13" s="1" t="s">
        <v>201</v>
      </c>
      <c r="E13" s="1" t="s">
        <v>222</v>
      </c>
      <c r="F13" s="1" t="s">
        <v>175</v>
      </c>
      <c r="G13" s="1" t="s">
        <v>158</v>
      </c>
      <c r="H13" s="1" t="s">
        <v>159</v>
      </c>
      <c r="I13" s="1" t="s">
        <v>223</v>
      </c>
      <c r="J13" s="1" t="s">
        <v>161</v>
      </c>
      <c r="K13" s="1" t="s">
        <v>223</v>
      </c>
      <c r="L13" s="1" t="s">
        <v>223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165</v>
      </c>
      <c r="R13" s="1" t="s">
        <v>224</v>
      </c>
      <c r="S13" s="1" t="s">
        <v>167</v>
      </c>
      <c r="T13" s="1" t="s">
        <v>168</v>
      </c>
      <c r="U13" s="1" t="s">
        <v>205</v>
      </c>
      <c r="V13" s="1" t="s">
        <v>170</v>
      </c>
    </row>
    <row r="14" s="1" customFormat="1" spans="1:22">
      <c r="A14" s="3">
        <v>999223627382836</v>
      </c>
      <c r="B14" s="1" t="s">
        <v>225</v>
      </c>
      <c r="C14" s="1" t="s">
        <v>226</v>
      </c>
      <c r="D14" s="1" t="s">
        <v>227</v>
      </c>
      <c r="E14" s="1" t="s">
        <v>228</v>
      </c>
      <c r="F14" s="1" t="s">
        <v>155</v>
      </c>
      <c r="G14" s="1" t="s">
        <v>158</v>
      </c>
      <c r="H14" s="1" t="s">
        <v>159</v>
      </c>
      <c r="I14" s="1" t="s">
        <v>229</v>
      </c>
      <c r="J14" s="1" t="s">
        <v>161</v>
      </c>
      <c r="K14" s="1" t="s">
        <v>229</v>
      </c>
      <c r="L14" s="1" t="s">
        <v>229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165</v>
      </c>
      <c r="R14" s="1" t="s">
        <v>230</v>
      </c>
      <c r="S14" s="1" t="s">
        <v>167</v>
      </c>
      <c r="T14" s="1" t="s">
        <v>168</v>
      </c>
      <c r="U14" s="1" t="s">
        <v>205</v>
      </c>
      <c r="V14" s="1" t="s">
        <v>170</v>
      </c>
    </row>
    <row r="15" s="1" customFormat="1" spans="1:22">
      <c r="A15" s="3">
        <v>999223470132673</v>
      </c>
      <c r="B15" s="1" t="s">
        <v>231</v>
      </c>
      <c r="C15" s="1" t="s">
        <v>232</v>
      </c>
      <c r="D15" s="1" t="s">
        <v>233</v>
      </c>
      <c r="E15" s="1" t="s">
        <v>234</v>
      </c>
      <c r="F15" s="1" t="s">
        <v>175</v>
      </c>
      <c r="G15" s="1" t="s">
        <v>158</v>
      </c>
      <c r="H15" s="1" t="s">
        <v>159</v>
      </c>
      <c r="I15" s="1" t="s">
        <v>235</v>
      </c>
      <c r="J15" s="1" t="s">
        <v>161</v>
      </c>
      <c r="K15" s="1" t="s">
        <v>235</v>
      </c>
      <c r="L15" s="1" t="s">
        <v>235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165</v>
      </c>
      <c r="R15" s="1" t="s">
        <v>236</v>
      </c>
      <c r="S15" s="1" t="s">
        <v>167</v>
      </c>
      <c r="T15" s="1" t="s">
        <v>168</v>
      </c>
      <c r="U15" s="1" t="s">
        <v>205</v>
      </c>
      <c r="V15" s="1" t="s">
        <v>170</v>
      </c>
    </row>
    <row r="16" s="1" customFormat="1" spans="1:22">
      <c r="A16" s="3">
        <v>999223467816576</v>
      </c>
      <c r="B16" s="1" t="s">
        <v>231</v>
      </c>
      <c r="C16" s="1" t="s">
        <v>237</v>
      </c>
      <c r="D16" s="1" t="s">
        <v>201</v>
      </c>
      <c r="E16" s="1" t="s">
        <v>238</v>
      </c>
      <c r="F16" s="1" t="s">
        <v>239</v>
      </c>
      <c r="G16" s="1" t="s">
        <v>158</v>
      </c>
      <c r="H16" s="1" t="s">
        <v>159</v>
      </c>
      <c r="I16" s="1" t="s">
        <v>240</v>
      </c>
      <c r="J16" s="1" t="s">
        <v>161</v>
      </c>
      <c r="K16" s="1" t="s">
        <v>240</v>
      </c>
      <c r="L16" s="1" t="s">
        <v>240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165</v>
      </c>
      <c r="R16" s="1" t="s">
        <v>241</v>
      </c>
      <c r="S16" s="1" t="s">
        <v>167</v>
      </c>
      <c r="T16" s="1" t="s">
        <v>168</v>
      </c>
      <c r="U16" s="1" t="s">
        <v>205</v>
      </c>
      <c r="V16" s="1" t="s">
        <v>170</v>
      </c>
    </row>
    <row r="17" s="1" customFormat="1" spans="1:22">
      <c r="A17" s="3">
        <v>23460707064</v>
      </c>
      <c r="B17" s="1" t="s">
        <v>242</v>
      </c>
      <c r="C17" s="1" t="s">
        <v>243</v>
      </c>
      <c r="D17" s="1" t="s">
        <v>201</v>
      </c>
      <c r="E17" s="1" t="s">
        <v>244</v>
      </c>
      <c r="F17" s="1" t="s">
        <v>189</v>
      </c>
      <c r="G17" s="1" t="s">
        <v>158</v>
      </c>
      <c r="H17" s="1" t="s">
        <v>159</v>
      </c>
      <c r="I17" s="1" t="s">
        <v>245</v>
      </c>
      <c r="J17" s="1" t="s">
        <v>161</v>
      </c>
      <c r="K17" s="1" t="s">
        <v>245</v>
      </c>
      <c r="L17" s="1" t="s">
        <v>245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165</v>
      </c>
      <c r="R17" s="1" t="s">
        <v>246</v>
      </c>
      <c r="S17" s="1" t="s">
        <v>167</v>
      </c>
      <c r="T17" s="1" t="s">
        <v>168</v>
      </c>
      <c r="U17" s="1" t="s">
        <v>205</v>
      </c>
      <c r="V17" s="1" t="s">
        <v>170</v>
      </c>
    </row>
    <row r="18" s="1" customFormat="1" spans="1:22">
      <c r="A18" s="3">
        <v>999223446187561</v>
      </c>
      <c r="B18" s="1" t="s">
        <v>247</v>
      </c>
      <c r="C18" s="1" t="s">
        <v>248</v>
      </c>
      <c r="D18" s="1" t="s">
        <v>217</v>
      </c>
      <c r="E18" s="1" t="s">
        <v>249</v>
      </c>
      <c r="F18" s="1" t="s">
        <v>175</v>
      </c>
      <c r="G18" s="1" t="s">
        <v>158</v>
      </c>
      <c r="H18" s="1" t="s">
        <v>159</v>
      </c>
      <c r="I18" s="1" t="s">
        <v>250</v>
      </c>
      <c r="J18" s="1" t="s">
        <v>161</v>
      </c>
      <c r="K18" s="1" t="s">
        <v>250</v>
      </c>
      <c r="L18" s="1" t="s">
        <v>250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165</v>
      </c>
      <c r="R18" s="1" t="s">
        <v>251</v>
      </c>
      <c r="S18" s="1" t="s">
        <v>167</v>
      </c>
      <c r="T18" s="1" t="s">
        <v>168</v>
      </c>
      <c r="U18" s="1" t="s">
        <v>205</v>
      </c>
      <c r="V18" s="1" t="s">
        <v>170</v>
      </c>
    </row>
    <row r="19" s="1" customFormat="1" spans="1:22">
      <c r="A19" s="3">
        <v>999223424974735</v>
      </c>
      <c r="B19" s="1" t="s">
        <v>252</v>
      </c>
      <c r="C19" s="1" t="s">
        <v>253</v>
      </c>
      <c r="D19" s="1" t="s">
        <v>201</v>
      </c>
      <c r="E19" s="1" t="s">
        <v>254</v>
      </c>
      <c r="F19" s="1" t="s">
        <v>189</v>
      </c>
      <c r="G19" s="1" t="s">
        <v>158</v>
      </c>
      <c r="H19" s="1" t="s">
        <v>159</v>
      </c>
      <c r="I19" s="1" t="s">
        <v>255</v>
      </c>
      <c r="J19" s="1" t="s">
        <v>161</v>
      </c>
      <c r="K19" s="1" t="s">
        <v>255</v>
      </c>
      <c r="L19" s="1" t="s">
        <v>255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165</v>
      </c>
      <c r="R19" s="1" t="s">
        <v>256</v>
      </c>
      <c r="S19" s="1" t="s">
        <v>167</v>
      </c>
      <c r="T19" s="1" t="s">
        <v>168</v>
      </c>
      <c r="U19" s="1" t="s">
        <v>205</v>
      </c>
      <c r="V19" s="1" t="s">
        <v>170</v>
      </c>
    </row>
    <row r="20" s="1" customFormat="1" spans="1:22">
      <c r="A20" s="3">
        <v>999223370958650</v>
      </c>
      <c r="B20" s="1" t="s">
        <v>257</v>
      </c>
      <c r="C20" s="1" t="s">
        <v>258</v>
      </c>
      <c r="D20" s="1" t="s">
        <v>233</v>
      </c>
      <c r="E20" s="1" t="s">
        <v>259</v>
      </c>
      <c r="F20" s="1" t="s">
        <v>260</v>
      </c>
      <c r="G20" s="1" t="s">
        <v>158</v>
      </c>
      <c r="H20" s="1" t="s">
        <v>159</v>
      </c>
      <c r="I20" s="1" t="s">
        <v>261</v>
      </c>
      <c r="J20" s="1" t="s">
        <v>161</v>
      </c>
      <c r="K20" s="1" t="s">
        <v>261</v>
      </c>
      <c r="L20" s="1" t="s">
        <v>261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165</v>
      </c>
      <c r="R20" s="1" t="s">
        <v>262</v>
      </c>
      <c r="S20" s="1" t="s">
        <v>167</v>
      </c>
      <c r="T20" s="1" t="s">
        <v>168</v>
      </c>
      <c r="U20" s="1" t="s">
        <v>205</v>
      </c>
      <c r="V20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2023-05-18T01:27:22Z</dcterms:created>
  <dcterms:modified xsi:type="dcterms:W3CDTF">2023-05-18T01:41:19Z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0D02A3A6763C41C095D22DB2D1177511_12</vt:lpwstr>
  </property>
  <property fmtid="{D5CDD505-2E9C-101B-9397-08002B2CF9AE}" pid="3" name="KSOProductBuildVer">
    <vt:lpwstr>2052-11.1.0.14036</vt:lpwstr>
  </property>
</Properties>
</file>