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<sst xmlns="http://schemas.openxmlformats.org/spreadsheetml/2006/main" count="222" uniqueCount="133">
  <si>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</si>
  <si>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</si>
  <si>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</si>
  <si>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</si>
  <si>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</si>
  <si>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</si>
  <si>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</si>
  <si>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</si>
  <si>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</si>
  <si>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</si>
  <si>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</si>
  <si>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</si>
  <si>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</si>
  <si>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</si>
  <si>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</si>
  <si>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</si>
  <si>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</si>
  <si>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</si>
  <si>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</si>
  <si>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</si>
  <si>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</si>
  <si>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</si>
  <si>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</si>
  <si>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</si>
  <si>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</si>
  <si>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999222240484881	</t>
  </si>
  <si>
    <t>Ctrip</t>
  </si>
  <si>
    <t>正常</t>
  </si>
  <si>
    <t>[曼谷]客莱福雅秀酒店 (政府卫生认证)(Hotel Clover Asoke (SHA Plus+))(48056229)</t>
  </si>
  <si>
    <t>经典房&lt;2人入住&gt;&lt;不退款&gt;</t>
  </si>
  <si>
    <t>USD</t>
  </si>
  <si>
    <t>Vincent/Sharon</t>
  </si>
  <si>
    <t>CA5326230518USD</t>
  </si>
  <si>
    <t>未提现</t>
  </si>
  <si>
    <t>携程开票</t>
  </si>
  <si>
    <t xml:space="preserve">2956246	</t>
  </si>
  <si>
    <t xml:space="preserve">	</t>
  </si>
  <si>
    <t xml:space="preserve">999224016036543	</t>
  </si>
  <si>
    <t>[苏梅岛]苏梅楚拉度假村(Chura Samui)(37222261)</t>
  </si>
  <si>
    <t>豪华至尊房&lt;2人入住&gt;</t>
  </si>
  <si>
    <t>KOONTAWEE/NAPAT</t>
  </si>
  <si>
    <t xml:space="preserve">3330775	</t>
  </si>
  <si>
    <t xml:space="preserve">-4147438	</t>
  </si>
  <si>
    <t xml:space="preserve">999224081869864	</t>
  </si>
  <si>
    <t>[宿务]宿务格勒里亚山峰酒店(Summit Galleria Cebu - Multiple Use Hotel)(37222024)</t>
  </si>
  <si>
    <t>豪华双床房&lt;2人入住&gt;&lt;不退款&gt;</t>
  </si>
  <si>
    <t>DANSHINA/EKATERINA</t>
  </si>
  <si>
    <t xml:space="preserve">3350426	</t>
  </si>
  <si>
    <t xml:space="preserve">SGC0053168	</t>
  </si>
  <si>
    <t xml:space="preserve">999224091563238	</t>
  </si>
  <si>
    <t>[曼谷]暹罗度假村(The Siam)(44800357)</t>
  </si>
  <si>
    <t>暹罗套房&lt;2人入住&gt;&lt;不退款&gt;</t>
  </si>
  <si>
    <t>LI/WEI,Xiong/hongmei</t>
  </si>
  <si>
    <t xml:space="preserve">3352982	</t>
  </si>
  <si>
    <t xml:space="preserve">6500471(Room1)6500474(Room2)	</t>
  </si>
  <si>
    <t xml:space="preserve">999224140674758	</t>
  </si>
  <si>
    <t>[长滩岛]长滩岛航路与蓝海度假村(Fairways and Bluewater Boracay)(44688250)</t>
  </si>
  <si>
    <t>高级双人房&lt;2人入住&gt;&lt;不退款&gt;&lt;早餐&gt;</t>
  </si>
  <si>
    <t>In/Dongryeol</t>
  </si>
  <si>
    <t xml:space="preserve">3370709	</t>
  </si>
  <si>
    <t xml:space="preserve">RZ-8648130	</t>
  </si>
  <si>
    <t>,</t>
  </si>
  <si>
    <t>USD 2383</t>
  </si>
  <si>
    <t>A230518093322911</t>
  </si>
  <si>
    <t>A230518093447911</t>
  </si>
  <si>
    <t>USD / HKD 当前参考汇率: 7.82966</t>
  </si>
  <si>
    <t>总计：2383 USD/
18658.08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</si>
  <si>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</si>
  <si>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</si>
  <si>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</si>
  <si>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</si>
  <si>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</si>
  <si>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</si>
  <si>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</si>
  <si>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</si>
  <si>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</si>
  <si>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</si>
  <si>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</si>
  <si>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</si>
  <si>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</si>
  <si>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</si>
  <si>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</si>
  <si>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</si>
  <si>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</si>
  <si>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</si>
  <si>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</si>
  <si>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2023-05-14</t>
  </si>
  <si>
    <t>3370709</t>
  </si>
  <si>
    <t>长滩岛航路与蓝海度假村</t>
  </si>
  <si>
    <t>In Dongryeol</t>
  </si>
  <si>
    <t>2023-05-15</t>
  </si>
  <si>
    <t>退房日周结</t>
  </si>
  <si>
    <t>453.56</t>
  </si>
  <si>
    <t>65.00</t>
  </si>
  <si>
    <t>0</t>
  </si>
  <si>
    <t>0.00</t>
  </si>
  <si>
    <t>携程盛景国际直连</t>
  </si>
  <si>
    <t>01.010677</t>
  </si>
  <si>
    <t>2023-05-14 14:48:12</t>
  </si>
  <si>
    <t>否</t>
  </si>
  <si>
    <t>汇智国际旅游发展有限公司</t>
  </si>
  <si>
    <t>直连</t>
  </si>
  <si>
    <t>菲律宾</t>
  </si>
  <si>
    <t>2023-05-10</t>
  </si>
  <si>
    <t>3352982</t>
  </si>
  <si>
    <t>曼谷暹罗酒店</t>
  </si>
  <si>
    <t>LI WEI,Xiong hongmei</t>
  </si>
  <si>
    <t>2023-05-12</t>
  </si>
  <si>
    <t>14154.13</t>
  </si>
  <si>
    <t>2040.00</t>
  </si>
  <si>
    <t>2023-05-11 00:01:00</t>
  </si>
  <si>
    <t>泰国</t>
  </si>
  <si>
    <t>3350426</t>
  </si>
  <si>
    <t>宿务峰会广场酒店</t>
  </si>
  <si>
    <t>DANSHINA EKATERINA</t>
  </si>
  <si>
    <t>1186.45</t>
  </si>
  <si>
    <t>171.00</t>
  </si>
  <si>
    <t>2023-05-10 17:36:43</t>
  </si>
  <si>
    <t>直采</t>
  </si>
  <si>
    <t>2023-05-05</t>
  </si>
  <si>
    <t>3330775</t>
  </si>
  <si>
    <t>苏梅楚拉度假村</t>
  </si>
  <si>
    <t>KOONTAWEE NAPAT</t>
  </si>
  <si>
    <t>339.58</t>
  </si>
  <si>
    <t>49.00</t>
  </si>
  <si>
    <t>2023-05-05 21:46:53</t>
  </si>
  <si>
    <t>2023-01-17</t>
  </si>
  <si>
    <t>2956246</t>
  </si>
  <si>
    <t>客莱福雅秀酒店 (政府卫生认证)</t>
  </si>
  <si>
    <t>Vincent Sharon</t>
  </si>
  <si>
    <t>391.49</t>
  </si>
  <si>
    <t>58.00</t>
  </si>
  <si>
    <t>2023-01-17 15:44:55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</si>
</sst>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14</xdr:row>
      <xdr:rowOff>38100</xdr:rowOff>
    </xdr:from>
    <xdr:to>
      <xdr:col>13</xdr:col>
      <xdr:colOff>381635</xdr:colOff>
      <xdr:row>40</xdr:row>
      <xdr:rowOff>137160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232660"/>
          <a:ext cx="9601200" cy="4853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10" defaultRowHeight="14.4" outlineLevelRow="5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45060</v>
      </c>
      <c r="G2" s="6">
        <v>45061</v>
      </c>
      <c r="H2" s="4">
        <v>1</v>
      </c>
      <c r="I2" s="4">
        <v>1</v>
      </c>
      <c r="J2" s="4">
        <v>1</v>
      </c>
      <c r="K2" s="4" t="s">
        <v>30</v>
      </c>
      <c r="L2" s="4">
        <v>58</v>
      </c>
      <c r="M2" s="4">
        <v>58</v>
      </c>
      <c r="N2" s="4" t="s">
        <v>31</v>
      </c>
      <c r="O2" s="4" t="s">
        <v>32</v>
      </c>
      <c r="P2" s="4" t="s">
        <v>33</v>
      </c>
      <c r="Q2" s="4">
        <v>0</v>
      </c>
      <c r="R2" s="7">
        <v>44943</v>
      </c>
      <c r="S2" s="6">
        <v>45064</v>
      </c>
      <c r="T2" s="4" t="s">
        <v>34</v>
      </c>
      <c r="U2" s="4">
        <v>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45060</v>
      </c>
      <c r="G3" s="6">
        <v>45061</v>
      </c>
      <c r="H3" s="4">
        <v>1</v>
      </c>
      <c r="I3" s="4">
        <v>1</v>
      </c>
      <c r="J3" s="4">
        <v>1</v>
      </c>
      <c r="K3" s="4" t="s">
        <v>30</v>
      </c>
      <c r="L3" s="4">
        <v>49</v>
      </c>
      <c r="M3" s="4">
        <v>49</v>
      </c>
      <c r="N3" s="4" t="s">
        <v>40</v>
      </c>
      <c r="O3" s="4" t="s">
        <v>32</v>
      </c>
      <c r="P3" s="4" t="s">
        <v>33</v>
      </c>
      <c r="Q3" s="4">
        <v>0</v>
      </c>
      <c r="R3" s="7">
        <v>45051</v>
      </c>
      <c r="S3" s="6">
        <v>45064</v>
      </c>
      <c r="T3" s="4" t="s">
        <v>34</v>
      </c>
      <c r="U3" s="4">
        <v>49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45058</v>
      </c>
      <c r="G4" s="6">
        <v>45061</v>
      </c>
      <c r="H4" s="4">
        <v>1</v>
      </c>
      <c r="I4" s="4">
        <v>3</v>
      </c>
      <c r="J4" s="4">
        <v>3</v>
      </c>
      <c r="K4" s="4" t="s">
        <v>30</v>
      </c>
      <c r="L4" s="4">
        <v>171</v>
      </c>
      <c r="M4" s="4">
        <v>171</v>
      </c>
      <c r="N4" s="4" t="s">
        <v>46</v>
      </c>
      <c r="O4" s="4" t="s">
        <v>32</v>
      </c>
      <c r="P4" s="4" t="s">
        <v>33</v>
      </c>
      <c r="Q4" s="4">
        <v>0</v>
      </c>
      <c r="R4" s="7">
        <v>45056</v>
      </c>
      <c r="S4" s="6">
        <v>45064</v>
      </c>
      <c r="T4" s="4" t="s">
        <v>34</v>
      </c>
      <c r="U4" s="4">
        <v>171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45058</v>
      </c>
      <c r="G5" s="6">
        <v>45061</v>
      </c>
      <c r="H5" s="4">
        <v>2</v>
      </c>
      <c r="I5" s="4">
        <v>3</v>
      </c>
      <c r="J5" s="4">
        <v>6</v>
      </c>
      <c r="K5" s="4" t="s">
        <v>30</v>
      </c>
      <c r="L5" s="4">
        <v>2040</v>
      </c>
      <c r="M5" s="4">
        <v>2040</v>
      </c>
      <c r="N5" s="4" t="s">
        <v>52</v>
      </c>
      <c r="O5" s="4" t="s">
        <v>32</v>
      </c>
      <c r="P5" s="4" t="s">
        <v>33</v>
      </c>
      <c r="Q5" s="4">
        <v>0</v>
      </c>
      <c r="R5" s="7">
        <v>45056</v>
      </c>
      <c r="S5" s="6">
        <v>45064</v>
      </c>
      <c r="T5" s="4" t="s">
        <v>34</v>
      </c>
      <c r="U5" s="4">
        <v>2040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45060</v>
      </c>
      <c r="G6" s="6">
        <v>45061</v>
      </c>
      <c r="H6" s="4">
        <v>1</v>
      </c>
      <c r="I6" s="4">
        <v>1</v>
      </c>
      <c r="J6" s="4">
        <v>1</v>
      </c>
      <c r="K6" s="4" t="s">
        <v>30</v>
      </c>
      <c r="L6" s="4">
        <v>65</v>
      </c>
      <c r="M6" s="4">
        <v>65</v>
      </c>
      <c r="N6" s="4" t="s">
        <v>58</v>
      </c>
      <c r="O6" s="4" t="s">
        <v>32</v>
      </c>
      <c r="P6" s="4" t="s">
        <v>33</v>
      </c>
      <c r="Q6" s="4">
        <v>0</v>
      </c>
      <c r="R6" s="7">
        <v>45060</v>
      </c>
      <c r="S6" s="6">
        <v>45064</v>
      </c>
      <c r="T6" s="4" t="s">
        <v>34</v>
      </c>
      <c r="U6" s="4">
        <v>65</v>
      </c>
      <c r="V6" s="4">
        <v>0</v>
      </c>
      <c r="W6" s="4">
        <v>0</v>
      </c>
      <c r="X6" s="4" t="s">
        <v>59</v>
      </c>
      <c r="Y6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E13" sqref="E13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61</v>
      </c>
    </row>
    <row r="2" s="4" customFormat="1" hidden="1" spans="1:9">
      <c r="A2" s="5">
        <v>999222240484881</v>
      </c>
      <c r="B2" s="6">
        <v>45060</v>
      </c>
      <c r="C2" s="6">
        <v>45061</v>
      </c>
      <c r="D2" s="4">
        <v>58</v>
      </c>
      <c r="E2" s="4" t="str">
        <f>VLOOKUP(A2,HOP!A:L,12,0)</f>
        <v>58.00</v>
      </c>
      <c r="F2" s="4" t="str">
        <f>VLOOKUP(A2,HOP!A:C,3,0)</f>
        <v>2956246</v>
      </c>
      <c r="G2" s="4">
        <f>D2-E2</f>
        <v>0</v>
      </c>
      <c r="H2" s="4" t="str">
        <f>$H$1&amp;F2</f>
        <v>,2956246</v>
      </c>
      <c r="I2" s="4" t="str">
        <f>VLOOKUP(A2,HOP!A:U,21,0)</f>
        <v>直采</v>
      </c>
    </row>
    <row r="3" s="4" customFormat="1" spans="1:9">
      <c r="A3" s="5">
        <v>999224016036543</v>
      </c>
      <c r="B3" s="6">
        <v>45060</v>
      </c>
      <c r="C3" s="6">
        <v>45061</v>
      </c>
      <c r="D3" s="4">
        <v>49</v>
      </c>
      <c r="E3" s="4" t="str">
        <f>VLOOKUP(A3,HOP!A:L,12,0)</f>
        <v>49.00</v>
      </c>
      <c r="F3" s="4" t="str">
        <f>VLOOKUP(A3,HOP!A:C,3,0)</f>
        <v>3330775</v>
      </c>
      <c r="G3" s="4">
        <f>D3-E3</f>
        <v>0</v>
      </c>
      <c r="H3" s="4" t="str">
        <f>$H$1&amp;F3</f>
        <v>,3330775</v>
      </c>
      <c r="I3" s="4" t="str">
        <f>VLOOKUP(A3,HOP!A:U,21,0)</f>
        <v>直连</v>
      </c>
    </row>
    <row r="4" s="4" customFormat="1" hidden="1" spans="1:9">
      <c r="A4" s="5">
        <v>999224081869864</v>
      </c>
      <c r="B4" s="6">
        <v>45058</v>
      </c>
      <c r="C4" s="6">
        <v>45061</v>
      </c>
      <c r="D4" s="4">
        <v>171</v>
      </c>
      <c r="E4" s="4" t="str">
        <f>VLOOKUP(A4,HOP!A:L,12,0)</f>
        <v>171.00</v>
      </c>
      <c r="F4" s="4" t="str">
        <f>VLOOKUP(A4,HOP!A:C,3,0)</f>
        <v>3350426</v>
      </c>
      <c r="G4" s="4">
        <f>D4-E4</f>
        <v>0</v>
      </c>
      <c r="H4" s="4" t="str">
        <f>$H$1&amp;F4</f>
        <v>,3350426</v>
      </c>
      <c r="I4" s="4" t="str">
        <f>VLOOKUP(A4,HOP!A:U,21,0)</f>
        <v>直采</v>
      </c>
    </row>
    <row r="5" s="4" customFormat="1" spans="1:9">
      <c r="A5" s="5">
        <v>999224091563238</v>
      </c>
      <c r="B5" s="6">
        <v>45058</v>
      </c>
      <c r="C5" s="6">
        <v>45061</v>
      </c>
      <c r="D5" s="4">
        <v>2040</v>
      </c>
      <c r="E5" s="4" t="str">
        <f>VLOOKUP(A5,HOP!A:L,12,0)</f>
        <v>2040.00</v>
      </c>
      <c r="F5" s="4" t="str">
        <f>VLOOKUP(A5,HOP!A:C,3,0)</f>
        <v>3352982</v>
      </c>
      <c r="G5" s="4">
        <f>D5-E5</f>
        <v>0</v>
      </c>
      <c r="H5" s="4" t="str">
        <f>$H$1&amp;F5</f>
        <v>,3352982</v>
      </c>
      <c r="I5" s="4" t="str">
        <f>VLOOKUP(A5,HOP!A:U,21,0)</f>
        <v>直连</v>
      </c>
    </row>
    <row r="6" s="4" customFormat="1" spans="1:9">
      <c r="A6" s="5">
        <v>999224140674758</v>
      </c>
      <c r="B6" s="6">
        <v>45060</v>
      </c>
      <c r="C6" s="6">
        <v>45061</v>
      </c>
      <c r="D6" s="4">
        <v>65</v>
      </c>
      <c r="E6" s="4" t="str">
        <f>VLOOKUP(A6,HOP!A:L,12,0)</f>
        <v>65.00</v>
      </c>
      <c r="F6" s="4" t="str">
        <f>VLOOKUP(A6,HOP!A:C,3,0)</f>
        <v>3370709</v>
      </c>
      <c r="G6" s="4">
        <f>D6-E6</f>
        <v>0</v>
      </c>
      <c r="H6" s="4" t="str">
        <f>$H$1&amp;F6</f>
        <v>,3370709</v>
      </c>
      <c r="I6" s="4" t="str">
        <f>VLOOKUP(A6,HOP!A:U,21,0)</f>
        <v>直连</v>
      </c>
    </row>
    <row r="8" spans="4:4">
      <c r="D8" s="4">
        <f>SUM(D2:D7)</f>
        <v>2383</v>
      </c>
    </row>
    <row r="9" spans="4:4">
      <c r="D9" s="4" t="s">
        <v>62</v>
      </c>
    </row>
    <row r="11" spans="1:4">
      <c r="A11" s="4" t="s">
        <v>63</v>
      </c>
      <c r="C11" s="4">
        <v>229</v>
      </c>
      <c r="D11" s="4">
        <v>1792.99</v>
      </c>
    </row>
    <row r="12" spans="1:4">
      <c r="A12" s="4" t="s">
        <v>64</v>
      </c>
      <c r="C12" s="4">
        <v>2154</v>
      </c>
      <c r="D12" s="4">
        <v>16865.09</v>
      </c>
    </row>
    <row r="13" spans="1:4">
      <c r="A13" s="4" t="s">
        <v>65</v>
      </c>
      <c r="C13" s="4">
        <f>SUBTOTAL(9,C11:C12)</f>
        <v>2383</v>
      </c>
      <c r="D13" s="4">
        <f>SUBTOTAL(9,D11:D12)</f>
        <v>18658.08</v>
      </c>
    </row>
    <row r="14" spans="1:1">
      <c r="A14" s="4" t="s">
        <v>66</v>
      </c>
    </row>
  </sheetData>
  <autoFilter ref="A1:X6"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C14" sqref="C14"/>
    </sheetView>
  </sheetViews>
  <sheetFormatPr defaultColWidth="8.88888888888889" defaultRowHeight="13.2" outlineLevelRow="5"/>
  <cols>
    <col min="1" max="1" width="12.8888888888889" style="1"/>
    <col min="2" max="16383" width="8.88888888888889" style="1"/>
  </cols>
  <sheetData>
    <row r="1" s="1" customFormat="1" spans="1:22">
      <c r="A1" s="2" t="s">
        <v>67</v>
      </c>
      <c r="B1" s="2" t="s">
        <v>68</v>
      </c>
      <c r="C1" s="2" t="s">
        <v>69</v>
      </c>
      <c r="D1" s="2" t="s">
        <v>70</v>
      </c>
      <c r="E1" s="2" t="s">
        <v>13</v>
      </c>
      <c r="F1" s="2" t="s">
        <v>5</v>
      </c>
      <c r="G1" s="2" t="s">
        <v>6</v>
      </c>
      <c r="H1" s="2" t="s">
        <v>71</v>
      </c>
      <c r="I1" s="2" t="s">
        <v>72</v>
      </c>
      <c r="J1" s="2" t="s">
        <v>73</v>
      </c>
      <c r="K1" s="2" t="s">
        <v>74</v>
      </c>
      <c r="L1" s="2" t="s">
        <v>75</v>
      </c>
      <c r="M1" s="2" t="s">
        <v>76</v>
      </c>
      <c r="N1" s="2" t="s">
        <v>77</v>
      </c>
      <c r="O1" s="2" t="s">
        <v>78</v>
      </c>
      <c r="P1" s="2" t="s">
        <v>79</v>
      </c>
      <c r="Q1" s="2" t="s">
        <v>80</v>
      </c>
      <c r="R1" s="2" t="s">
        <v>81</v>
      </c>
      <c r="S1" s="2" t="s">
        <v>82</v>
      </c>
      <c r="T1" s="2" t="s">
        <v>83</v>
      </c>
      <c r="U1" s="2" t="s">
        <v>84</v>
      </c>
      <c r="V1" s="2" t="s">
        <v>85</v>
      </c>
    </row>
    <row r="2" s="1" customFormat="1" spans="1:22">
      <c r="A2" s="3">
        <v>999224140674758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86</v>
      </c>
      <c r="G2" s="1" t="s">
        <v>90</v>
      </c>
      <c r="H2" s="1" t="s">
        <v>91</v>
      </c>
      <c r="I2" s="1" t="s">
        <v>92</v>
      </c>
      <c r="J2" s="1" t="s">
        <v>30</v>
      </c>
      <c r="K2" s="1" t="s">
        <v>93</v>
      </c>
      <c r="L2" s="1" t="s">
        <v>93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 t="s">
        <v>102</v>
      </c>
    </row>
    <row r="3" s="1" customFormat="1" spans="1:22">
      <c r="A3" s="3">
        <v>999224091563238</v>
      </c>
      <c r="B3" s="1" t="s">
        <v>103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90</v>
      </c>
      <c r="H3" s="1" t="s">
        <v>91</v>
      </c>
      <c r="I3" s="1" t="s">
        <v>108</v>
      </c>
      <c r="J3" s="1" t="s">
        <v>30</v>
      </c>
      <c r="K3" s="1" t="s">
        <v>109</v>
      </c>
      <c r="L3" s="1" t="s">
        <v>109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110</v>
      </c>
      <c r="S3" s="1" t="s">
        <v>99</v>
      </c>
      <c r="T3" s="1" t="s">
        <v>100</v>
      </c>
      <c r="U3" s="1" t="s">
        <v>101</v>
      </c>
      <c r="V3" s="1" t="s">
        <v>111</v>
      </c>
    </row>
    <row r="4" s="1" customFormat="1" spans="1:22">
      <c r="A4" s="3">
        <v>999224081869864</v>
      </c>
      <c r="B4" s="1" t="s">
        <v>103</v>
      </c>
      <c r="C4" s="1" t="s">
        <v>112</v>
      </c>
      <c r="D4" s="1" t="s">
        <v>113</v>
      </c>
      <c r="E4" s="1" t="s">
        <v>114</v>
      </c>
      <c r="F4" s="1" t="s">
        <v>107</v>
      </c>
      <c r="G4" s="1" t="s">
        <v>90</v>
      </c>
      <c r="H4" s="1" t="s">
        <v>91</v>
      </c>
      <c r="I4" s="1" t="s">
        <v>115</v>
      </c>
      <c r="J4" s="1" t="s">
        <v>30</v>
      </c>
      <c r="K4" s="1" t="s">
        <v>116</v>
      </c>
      <c r="L4" s="1" t="s">
        <v>116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97</v>
      </c>
      <c r="R4" s="1" t="s">
        <v>117</v>
      </c>
      <c r="S4" s="1" t="s">
        <v>99</v>
      </c>
      <c r="T4" s="1" t="s">
        <v>100</v>
      </c>
      <c r="U4" s="1" t="s">
        <v>118</v>
      </c>
      <c r="V4" s="1" t="s">
        <v>102</v>
      </c>
    </row>
    <row r="5" s="1" customFormat="1" spans="1:22">
      <c r="A5" s="3">
        <v>999224016036543</v>
      </c>
      <c r="B5" s="1" t="s">
        <v>119</v>
      </c>
      <c r="C5" s="1" t="s">
        <v>120</v>
      </c>
      <c r="D5" s="1" t="s">
        <v>121</v>
      </c>
      <c r="E5" s="1" t="s">
        <v>122</v>
      </c>
      <c r="F5" s="1" t="s">
        <v>86</v>
      </c>
      <c r="G5" s="1" t="s">
        <v>90</v>
      </c>
      <c r="H5" s="1" t="s">
        <v>91</v>
      </c>
      <c r="I5" s="1" t="s">
        <v>123</v>
      </c>
      <c r="J5" s="1" t="s">
        <v>30</v>
      </c>
      <c r="K5" s="1" t="s">
        <v>124</v>
      </c>
      <c r="L5" s="1" t="s">
        <v>124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125</v>
      </c>
      <c r="S5" s="1" t="s">
        <v>99</v>
      </c>
      <c r="T5" s="1" t="s">
        <v>100</v>
      </c>
      <c r="U5" s="1" t="s">
        <v>101</v>
      </c>
      <c r="V5" s="1" t="s">
        <v>111</v>
      </c>
    </row>
    <row r="6" s="1" customFormat="1" spans="1:22">
      <c r="A6" s="3">
        <v>999222240484881</v>
      </c>
      <c r="B6" s="1" t="s">
        <v>126</v>
      </c>
      <c r="C6" s="1" t="s">
        <v>127</v>
      </c>
      <c r="D6" s="1" t="s">
        <v>128</v>
      </c>
      <c r="E6" s="1" t="s">
        <v>129</v>
      </c>
      <c r="F6" s="1" t="s">
        <v>86</v>
      </c>
      <c r="G6" s="1" t="s">
        <v>90</v>
      </c>
      <c r="H6" s="1" t="s">
        <v>91</v>
      </c>
      <c r="I6" s="1" t="s">
        <v>130</v>
      </c>
      <c r="J6" s="1" t="s">
        <v>30</v>
      </c>
      <c r="K6" s="1" t="s">
        <v>131</v>
      </c>
      <c r="L6" s="1" t="s">
        <v>131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97</v>
      </c>
      <c r="R6" s="1" t="s">
        <v>132</v>
      </c>
      <c r="S6" s="1" t="s">
        <v>99</v>
      </c>
      <c r="T6" s="1" t="s">
        <v>100</v>
      </c>
      <c r="U6" s="1" t="s">
        <v>118</v>
      </c>
      <c r="V6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2023-05-18T01:26:48Z</dcterms:created>
  <dcterms:modified xsi:type="dcterms:W3CDTF">2023-05-18T01:39:35Z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F5E499DB3B124E75B93AC2EB1F4B1619_12</vt:lpwstr>
  </property>
  <property fmtid="{D5CDD505-2E9C-101B-9397-08002B2CF9AE}" pid="3" name="KSOProductBuildVer">
    <vt:lpwstr>2052-11.1.0.14309</vt:lpwstr>
  </property>
</Properties>
</file>