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2" r:id="rId1"/>
    <sheet name="对账" sheetId="1" r:id="rId2"/>
    <sheet name="HOP" sheetId="3" r:id="rId3"/>
  </sheets>
  <definedNames>
    <definedName name="_xlnm._FilterDatabase" localSheetId="1" hidden="1">对账!$A$1:$X$7</definedName>
  </definedNames>
  <calcPr calcId="144525"/>
</workbook>
</file>

<file path=xl/sharedStrings.xml><?xml version="1.0" encoding="utf-8"?>
<sst xmlns="http://schemas.openxmlformats.org/spreadsheetml/2006/main" count="254" uniqueCount="149">
  <si>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</si>
  <si>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</si>
  <si>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</si>
  <si>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</si>
  <si>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</si>
  <si>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</si>
  <si>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</si>
  <si>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</si>
  <si>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</si>
  <si>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</si>
  <si>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</si>
  <si>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</si>
  <si>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</si>
  <si>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</si>
  <si>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</si>
  <si>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</si>
  <si>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</si>
  <si>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</si>
  <si>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</si>
  <si>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</si>
  <si>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</si>
  <si>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</si>
  <si>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</si>
  <si>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</si>
  <si>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</si>
  <si>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999223994273818	</t>
  </si>
  <si>
    <t>Ctrip</t>
  </si>
  <si>
    <t>正常</t>
  </si>
  <si>
    <t>[曼谷]曼谷奇迹大酒店(Miracle Grand Convention Hotel)(37229130)</t>
  </si>
  <si>
    <t>豪华双人床房&lt;2人入住&gt;&lt;不退款&gt;</t>
  </si>
  <si>
    <t>USD</t>
  </si>
  <si>
    <t>Chiawchan/Mr.Suwichote</t>
  </si>
  <si>
    <t>CA5326230521USD</t>
  </si>
  <si>
    <t>未提现</t>
  </si>
  <si>
    <t>携程开票</t>
  </si>
  <si>
    <t xml:space="preserve">3323514	</t>
  </si>
  <si>
    <t xml:space="preserve">571018	</t>
  </si>
  <si>
    <t xml:space="preserve">999224065442609	</t>
  </si>
  <si>
    <t>[首尔]三井酒店(Hotel Samjung)(37236514)</t>
  </si>
  <si>
    <t>标准双床房&lt;2人入住&gt;&lt;不退款&gt;</t>
  </si>
  <si>
    <t>ZHANG/XIAOLU,LI/JIANMIN,LI/TONGNING,BAIK/JUNGHEUM</t>
  </si>
  <si>
    <t xml:space="preserve">3345350	</t>
  </si>
  <si>
    <t xml:space="preserve">23043668	</t>
  </si>
  <si>
    <t xml:space="preserve">999224098940277	</t>
  </si>
  <si>
    <t>[梳邦再也]双威金字塔酒店(Sunway Pyramid Hotel)(38635777)</t>
  </si>
  <si>
    <t>豪华双床房&lt;2人入住&gt;&lt;不退款&gt;&lt;早餐&gt;</t>
  </si>
  <si>
    <t>GOSAL/SUNJOYO</t>
  </si>
  <si>
    <t xml:space="preserve">3356141	</t>
  </si>
  <si>
    <t xml:space="preserve">276062836	</t>
  </si>
  <si>
    <t xml:space="preserve">999224254319678	</t>
  </si>
  <si>
    <t>[马卡蒂]阿尔法公寓式酒店 (多用途酒店)(The Alpha Suites (Multi-use Hotel))(44696032)</t>
  </si>
  <si>
    <t>一卧套房&lt;2人入住&gt;&lt;不退款&gt;</t>
  </si>
  <si>
    <t>Gutierrez/Andrew</t>
  </si>
  <si>
    <t xml:space="preserve">3385945	</t>
  </si>
  <si>
    <t xml:space="preserve">167869	</t>
  </si>
  <si>
    <t xml:space="preserve">999224081832666	</t>
  </si>
  <si>
    <t>[普吉岛]普吉岛悦槤(Cassia Phuket - Sha Extra Plus)(40721459)</t>
  </si>
  <si>
    <t>一卧室套房&lt;2人入住&gt;&lt;不退款&gt;&lt;早餐&gt;</t>
  </si>
  <si>
    <t>HARB/AYMAN</t>
  </si>
  <si>
    <t>CA5326230522USD</t>
  </si>
  <si>
    <t xml:space="preserve">3350407	</t>
  </si>
  <si>
    <t xml:space="preserve">31849151	</t>
  </si>
  <si>
    <t xml:space="preserve">999224083246952	</t>
  </si>
  <si>
    <t>[曼谷]曼谷大使酒店(Ambassador Hotel Bangkok)(37214186)</t>
  </si>
  <si>
    <t>标准特大床房主翼楼&lt;2人入住&gt;&lt;不退款&gt;</t>
  </si>
  <si>
    <t>THA SUE/SAW,THA SUE/SAW</t>
  </si>
  <si>
    <t xml:space="preserve">3351103	</t>
  </si>
  <si>
    <t xml:space="preserve">BK067830	</t>
  </si>
  <si>
    <t>,</t>
  </si>
  <si>
    <t>USD 1635</t>
  </si>
  <si>
    <t>A230522093420911</t>
  </si>
  <si>
    <t>USD / HKD 当前参考汇率: 7.81816</t>
  </si>
  <si>
    <t>总计：1635 USD/
12782.69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</si>
  <si>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</si>
  <si>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</si>
  <si>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</si>
  <si>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</si>
  <si>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</si>
  <si>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</si>
  <si>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</si>
  <si>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</si>
  <si>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</si>
  <si>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</si>
  <si>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</si>
  <si>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</si>
  <si>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</si>
  <si>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</si>
  <si>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</si>
  <si>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</si>
  <si>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</si>
  <si>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</si>
  <si>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</si>
  <si>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2023-05-17</t>
  </si>
  <si>
    <t>3385945</t>
  </si>
  <si>
    <t>阿尔法公寓式酒店</t>
  </si>
  <si>
    <t>Gutierrez Andrew</t>
  </si>
  <si>
    <t>2023-05-18</t>
  </si>
  <si>
    <t>退房日周结</t>
  </si>
  <si>
    <t>671.41</t>
  </si>
  <si>
    <t>96.00</t>
  </si>
  <si>
    <t>0</t>
  </si>
  <si>
    <t>0.00</t>
  </si>
  <si>
    <t>携程盛景国际直连</t>
  </si>
  <si>
    <t>01.010677</t>
  </si>
  <si>
    <t>2023-05-17 15:48:05</t>
  </si>
  <si>
    <t>否</t>
  </si>
  <si>
    <t>汇智国际旅游发展有限公司</t>
  </si>
  <si>
    <t>直采</t>
  </si>
  <si>
    <t>菲律宾</t>
  </si>
  <si>
    <t>2023-05-11</t>
  </si>
  <si>
    <t>3356141</t>
  </si>
  <si>
    <t>双威金字塔酒店</t>
  </si>
  <si>
    <t>GOSAL SUNJOYO</t>
  </si>
  <si>
    <t>2023-05-16</t>
  </si>
  <si>
    <t>1098.15</t>
  </si>
  <si>
    <t>158.00</t>
  </si>
  <si>
    <t>2023-05-12 11:42:29</t>
  </si>
  <si>
    <t>马来西亚</t>
  </si>
  <si>
    <t>2023-05-10</t>
  </si>
  <si>
    <t>3351103</t>
  </si>
  <si>
    <t>曼谷大使酒店</t>
  </si>
  <si>
    <t>THA SUE SAW,THA SUE SAW</t>
  </si>
  <si>
    <t>2023-05-19</t>
  </si>
  <si>
    <t>874.23</t>
  </si>
  <si>
    <t>126.00</t>
  </si>
  <si>
    <t>2023-05-10 19:22:39</t>
  </si>
  <si>
    <t>泰国</t>
  </si>
  <si>
    <t>2023-05-09</t>
  </si>
  <si>
    <t>3345350</t>
  </si>
  <si>
    <t>首尔三井酒店</t>
  </si>
  <si>
    <t>ZHANG XIAOLU,LI JIANMIN,LI TONGNING,BAIK JUNGHEUM</t>
  </si>
  <si>
    <t>2023-05-15</t>
  </si>
  <si>
    <t>6819.32</t>
  </si>
  <si>
    <t>984.00</t>
  </si>
  <si>
    <t>2023-05-10 16:07:43</t>
  </si>
  <si>
    <t>韩国</t>
  </si>
  <si>
    <t>2023-05-04</t>
  </si>
  <si>
    <t>3323514</t>
  </si>
  <si>
    <t>奇迹大酒店</t>
  </si>
  <si>
    <t>Chiawchan Mr.Suwichote</t>
  </si>
  <si>
    <t>319.02</t>
  </si>
  <si>
    <t>46.00</t>
  </si>
  <si>
    <t>2023-05-04 09:47:43</t>
  </si>
  <si>
    <t>3350407</t>
  </si>
  <si>
    <t>普吉岛悦梿酒店(SHA Plus+)</t>
  </si>
  <si>
    <t>HARB AYMAN</t>
  </si>
  <si>
    <t>1561.12</t>
  </si>
  <si>
    <t>225.00</t>
  </si>
  <si>
    <t>2023-05-10 15:55:42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</si>
</sst>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1" borderId="1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14</xdr:col>
      <xdr:colOff>304800</xdr:colOff>
      <xdr:row>45</xdr:row>
      <xdr:rowOff>45720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10210800" cy="55321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B12" sqref="B12"/>
    </sheetView>
  </sheetViews>
  <sheetFormatPr defaultColWidth="10" defaultRowHeight="14.4" outlineLevelRow="6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45063</v>
      </c>
      <c r="G2" s="6">
        <v>45064</v>
      </c>
      <c r="H2" s="4">
        <v>1</v>
      </c>
      <c r="I2" s="4">
        <v>1</v>
      </c>
      <c r="J2" s="4">
        <v>1</v>
      </c>
      <c r="K2" s="4" t="s">
        <v>30</v>
      </c>
      <c r="L2" s="4">
        <v>46</v>
      </c>
      <c r="M2" s="4">
        <v>46</v>
      </c>
      <c r="N2" s="4" t="s">
        <v>31</v>
      </c>
      <c r="O2" s="4" t="s">
        <v>32</v>
      </c>
      <c r="P2" s="4" t="s">
        <v>33</v>
      </c>
      <c r="Q2" s="4">
        <v>0</v>
      </c>
      <c r="R2" s="9">
        <v>45050</v>
      </c>
      <c r="S2" s="6">
        <v>45067</v>
      </c>
      <c r="T2" s="4" t="s">
        <v>34</v>
      </c>
      <c r="U2" s="4">
        <v>46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45061</v>
      </c>
      <c r="G3" s="6">
        <v>45064</v>
      </c>
      <c r="H3" s="4">
        <v>4</v>
      </c>
      <c r="I3" s="4">
        <v>3</v>
      </c>
      <c r="J3" s="4">
        <v>12</v>
      </c>
      <c r="K3" s="4" t="s">
        <v>30</v>
      </c>
      <c r="L3" s="4">
        <v>984</v>
      </c>
      <c r="M3" s="4">
        <v>984</v>
      </c>
      <c r="N3" s="4" t="s">
        <v>40</v>
      </c>
      <c r="O3" s="4" t="s">
        <v>32</v>
      </c>
      <c r="P3" s="4" t="s">
        <v>33</v>
      </c>
      <c r="Q3" s="4">
        <v>0</v>
      </c>
      <c r="R3" s="9">
        <v>45055</v>
      </c>
      <c r="S3" s="6">
        <v>45067</v>
      </c>
      <c r="T3" s="4" t="s">
        <v>34</v>
      </c>
      <c r="U3" s="4">
        <v>984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45062</v>
      </c>
      <c r="G4" s="6">
        <v>45064</v>
      </c>
      <c r="H4" s="4">
        <v>1</v>
      </c>
      <c r="I4" s="4">
        <v>2</v>
      </c>
      <c r="J4" s="4">
        <v>2</v>
      </c>
      <c r="K4" s="4" t="s">
        <v>30</v>
      </c>
      <c r="L4" s="4">
        <v>158</v>
      </c>
      <c r="M4" s="4">
        <v>158</v>
      </c>
      <c r="N4" s="4" t="s">
        <v>46</v>
      </c>
      <c r="O4" s="4" t="s">
        <v>32</v>
      </c>
      <c r="P4" s="4" t="s">
        <v>33</v>
      </c>
      <c r="Q4" s="4">
        <v>0</v>
      </c>
      <c r="R4" s="9">
        <v>45057</v>
      </c>
      <c r="S4" s="6">
        <v>45067</v>
      </c>
      <c r="T4" s="4" t="s">
        <v>34</v>
      </c>
      <c r="U4" s="4">
        <v>158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45063</v>
      </c>
      <c r="G5" s="6">
        <v>45064</v>
      </c>
      <c r="H5" s="4">
        <v>1</v>
      </c>
      <c r="I5" s="4">
        <v>1</v>
      </c>
      <c r="J5" s="4">
        <v>1</v>
      </c>
      <c r="K5" s="4" t="s">
        <v>30</v>
      </c>
      <c r="L5" s="4">
        <v>96</v>
      </c>
      <c r="M5" s="4">
        <v>96</v>
      </c>
      <c r="N5" s="4" t="s">
        <v>52</v>
      </c>
      <c r="O5" s="4" t="s">
        <v>32</v>
      </c>
      <c r="P5" s="4" t="s">
        <v>33</v>
      </c>
      <c r="Q5" s="4">
        <v>0</v>
      </c>
      <c r="R5" s="9">
        <v>45063</v>
      </c>
      <c r="S5" s="6">
        <v>45067</v>
      </c>
      <c r="T5" s="4" t="s">
        <v>34</v>
      </c>
      <c r="U5" s="4">
        <v>96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45062</v>
      </c>
      <c r="G6" s="6">
        <v>45065</v>
      </c>
      <c r="H6" s="4">
        <v>1</v>
      </c>
      <c r="I6" s="4">
        <v>3</v>
      </c>
      <c r="J6" s="4">
        <v>3</v>
      </c>
      <c r="K6" s="4" t="s">
        <v>30</v>
      </c>
      <c r="L6" s="4">
        <v>225</v>
      </c>
      <c r="M6" s="4">
        <v>225</v>
      </c>
      <c r="N6" s="4" t="s">
        <v>58</v>
      </c>
      <c r="O6" s="4" t="s">
        <v>59</v>
      </c>
      <c r="P6" s="4" t="s">
        <v>33</v>
      </c>
      <c r="Q6" s="4">
        <v>0</v>
      </c>
      <c r="R6" s="9">
        <v>45056</v>
      </c>
      <c r="S6" s="6">
        <v>45068</v>
      </c>
      <c r="T6" s="4" t="s">
        <v>34</v>
      </c>
      <c r="U6" s="4">
        <v>225</v>
      </c>
      <c r="V6" s="4">
        <v>0</v>
      </c>
      <c r="W6" s="4">
        <v>0</v>
      </c>
      <c r="X6" s="4" t="s">
        <v>60</v>
      </c>
      <c r="Y6" s="4" t="s">
        <v>61</v>
      </c>
    </row>
    <row r="7" s="4" customFormat="1" spans="1:25">
      <c r="A7" s="4" t="s">
        <v>62</v>
      </c>
      <c r="B7" s="4" t="s">
        <v>26</v>
      </c>
      <c r="C7" s="4" t="s">
        <v>27</v>
      </c>
      <c r="D7" s="4" t="s">
        <v>63</v>
      </c>
      <c r="E7" s="4" t="s">
        <v>64</v>
      </c>
      <c r="F7" s="6">
        <v>45062</v>
      </c>
      <c r="G7" s="6">
        <v>45065</v>
      </c>
      <c r="H7" s="4">
        <v>1</v>
      </c>
      <c r="I7" s="4">
        <v>3</v>
      </c>
      <c r="J7" s="4">
        <v>3</v>
      </c>
      <c r="K7" s="4" t="s">
        <v>30</v>
      </c>
      <c r="L7" s="4">
        <v>126</v>
      </c>
      <c r="M7" s="4">
        <v>126</v>
      </c>
      <c r="N7" s="4" t="s">
        <v>65</v>
      </c>
      <c r="O7" s="4" t="s">
        <v>59</v>
      </c>
      <c r="P7" s="4" t="s">
        <v>33</v>
      </c>
      <c r="Q7" s="4">
        <v>0</v>
      </c>
      <c r="R7" s="9">
        <v>45056</v>
      </c>
      <c r="S7" s="6">
        <v>45068</v>
      </c>
      <c r="T7" s="4" t="s">
        <v>34</v>
      </c>
      <c r="U7" s="4">
        <v>126</v>
      </c>
      <c r="V7" s="4">
        <v>0</v>
      </c>
      <c r="W7" s="4">
        <v>0</v>
      </c>
      <c r="X7" s="4" t="s">
        <v>66</v>
      </c>
      <c r="Y7" s="4" t="s">
        <v>67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A12" sqref="A12:C14"/>
    </sheetView>
  </sheetViews>
  <sheetFormatPr defaultColWidth="10" defaultRowHeight="14.4"/>
  <cols>
    <col min="1" max="1" width="12.8888888888889" style="4"/>
    <col min="2" max="3" width="10.7777777777778" style="4"/>
    <col min="4" max="16363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68</v>
      </c>
    </row>
    <row r="2" s="4" customFormat="1" spans="1:9">
      <c r="A2" s="5">
        <v>999223994273818</v>
      </c>
      <c r="B2" s="6">
        <v>45063</v>
      </c>
      <c r="C2" s="6">
        <v>45064</v>
      </c>
      <c r="D2" s="4">
        <v>46</v>
      </c>
      <c r="E2" s="4" t="str">
        <f>VLOOKUP(A2,HOP!A:L,12,0)</f>
        <v>46.00</v>
      </c>
      <c r="F2" s="4" t="str">
        <f>VLOOKUP(A2,HOP!A:C,3,0)</f>
        <v>3323514</v>
      </c>
      <c r="G2" s="4">
        <f>D2-E2</f>
        <v>0</v>
      </c>
      <c r="H2" s="4" t="str">
        <f>$H$1&amp;F2</f>
        <v>,3323514</v>
      </c>
      <c r="I2" s="4" t="str">
        <f>VLOOKUP(A2,HOP!A:U,21,0)</f>
        <v>直采</v>
      </c>
    </row>
    <row r="3" s="4" customFormat="1" spans="1:9">
      <c r="A3" s="5">
        <v>999224065442609</v>
      </c>
      <c r="B3" s="6">
        <v>45061</v>
      </c>
      <c r="C3" s="6">
        <v>45064</v>
      </c>
      <c r="D3" s="4">
        <v>984</v>
      </c>
      <c r="E3" s="4" t="str">
        <f>VLOOKUP(A3,HOP!A:L,12,0)</f>
        <v>984.00</v>
      </c>
      <c r="F3" s="4" t="str">
        <f>VLOOKUP(A3,HOP!A:C,3,0)</f>
        <v>3345350</v>
      </c>
      <c r="G3" s="4">
        <f>D3-E3</f>
        <v>0</v>
      </c>
      <c r="H3" s="4" t="str">
        <f>$H$1&amp;F3</f>
        <v>,3345350</v>
      </c>
      <c r="I3" s="4" t="str">
        <f>VLOOKUP(A3,HOP!A:U,21,0)</f>
        <v>直采</v>
      </c>
    </row>
    <row r="4" s="4" customFormat="1" spans="1:9">
      <c r="A4" s="5">
        <v>999224098940277</v>
      </c>
      <c r="B4" s="6">
        <v>45062</v>
      </c>
      <c r="C4" s="6">
        <v>45064</v>
      </c>
      <c r="D4" s="4">
        <v>158</v>
      </c>
      <c r="E4" s="4" t="str">
        <f>VLOOKUP(A4,HOP!A:L,12,0)</f>
        <v>158.00</v>
      </c>
      <c r="F4" s="4" t="str">
        <f>VLOOKUP(A4,HOP!A:C,3,0)</f>
        <v>3356141</v>
      </c>
      <c r="G4" s="4">
        <f>D4-E4</f>
        <v>0</v>
      </c>
      <c r="H4" s="4" t="str">
        <f>$H$1&amp;F4</f>
        <v>,3356141</v>
      </c>
      <c r="I4" s="4" t="str">
        <f>VLOOKUP(A4,HOP!A:U,21,0)</f>
        <v>直采</v>
      </c>
    </row>
    <row r="5" s="4" customFormat="1" spans="1:9">
      <c r="A5" s="5">
        <v>999224254319678</v>
      </c>
      <c r="B5" s="6">
        <v>45063</v>
      </c>
      <c r="C5" s="6">
        <v>45064</v>
      </c>
      <c r="D5" s="4">
        <v>96</v>
      </c>
      <c r="E5" s="4" t="str">
        <f>VLOOKUP(A5,HOP!A:L,12,0)</f>
        <v>96.00</v>
      </c>
      <c r="F5" s="4" t="str">
        <f>VLOOKUP(A5,HOP!A:C,3,0)</f>
        <v>3385945</v>
      </c>
      <c r="G5" s="4">
        <f>D5-E5</f>
        <v>0</v>
      </c>
      <c r="H5" s="4" t="str">
        <f>$H$1&amp;F5</f>
        <v>,3385945</v>
      </c>
      <c r="I5" s="4" t="str">
        <f>VLOOKUP(A5,HOP!A:U,21,0)</f>
        <v>直采</v>
      </c>
    </row>
    <row r="6" s="4" customFormat="1" spans="1:9">
      <c r="A6" s="5">
        <v>999224081832666</v>
      </c>
      <c r="B6" s="6">
        <v>45062</v>
      </c>
      <c r="C6" s="6">
        <v>45065</v>
      </c>
      <c r="D6" s="4">
        <v>225</v>
      </c>
      <c r="E6" s="4" t="str">
        <f>VLOOKUP(A6,HOP!A:L,12,0)</f>
        <v>225.00</v>
      </c>
      <c r="F6" s="4" t="str">
        <f>VLOOKUP(A6,HOP!A:C,3,0)</f>
        <v>3350407</v>
      </c>
      <c r="G6" s="4">
        <f>D6-E6</f>
        <v>0</v>
      </c>
      <c r="H6" s="4" t="str">
        <f>$H$1&amp;F6</f>
        <v>,3350407</v>
      </c>
      <c r="I6" s="4" t="str">
        <f>VLOOKUP(A6,HOP!A:U,21,0)</f>
        <v>直采</v>
      </c>
    </row>
    <row r="7" s="4" customFormat="1" spans="1:9">
      <c r="A7" s="5">
        <v>999224083246952</v>
      </c>
      <c r="B7" s="6">
        <v>45062</v>
      </c>
      <c r="C7" s="6">
        <v>45065</v>
      </c>
      <c r="D7" s="4">
        <v>126</v>
      </c>
      <c r="E7" s="4" t="str">
        <f>VLOOKUP(A7,HOP!A:L,12,0)</f>
        <v>126.00</v>
      </c>
      <c r="F7" s="4" t="str">
        <f>VLOOKUP(A7,HOP!A:C,3,0)</f>
        <v>3351103</v>
      </c>
      <c r="G7" s="4">
        <f>D7-E7</f>
        <v>0</v>
      </c>
      <c r="H7" s="4" t="str">
        <f>$H$1&amp;F7</f>
        <v>,3351103</v>
      </c>
      <c r="I7" s="4" t="str">
        <f>VLOOKUP(A7,HOP!A:U,21,0)</f>
        <v>直采</v>
      </c>
    </row>
    <row r="9" spans="4:4">
      <c r="D9" s="4">
        <f>SUM(D2:D8)</f>
        <v>1635</v>
      </c>
    </row>
    <row r="10" spans="4:4">
      <c r="D10" s="7" t="s">
        <v>69</v>
      </c>
    </row>
    <row r="12" spans="1:3">
      <c r="A12" s="4" t="s">
        <v>70</v>
      </c>
      <c r="B12" s="4">
        <v>1635</v>
      </c>
      <c r="C12" s="4">
        <v>12782.69</v>
      </c>
    </row>
    <row r="13" spans="1:1">
      <c r="A13" s="4" t="s">
        <v>71</v>
      </c>
    </row>
    <row r="14" spans="1:1">
      <c r="A14" s="4" t="s">
        <v>72</v>
      </c>
    </row>
    <row r="16" spans="1:1">
      <c r="A16" s="8"/>
    </row>
  </sheetData>
  <autoFilter ref="A1:X7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D17" sqref="D17"/>
    </sheetView>
  </sheetViews>
  <sheetFormatPr defaultColWidth="8.88888888888889" defaultRowHeight="13.2" outlineLevelRow="6"/>
  <cols>
    <col min="1" max="1" width="12.8888888888889" style="1"/>
    <col min="2" max="16383" width="8.88888888888889" style="1"/>
  </cols>
  <sheetData>
    <row r="1" s="1" customFormat="1" spans="1:22">
      <c r="A1" s="2" t="s">
        <v>73</v>
      </c>
      <c r="B1" s="2" t="s">
        <v>74</v>
      </c>
      <c r="C1" s="2" t="s">
        <v>75</v>
      </c>
      <c r="D1" s="2" t="s">
        <v>76</v>
      </c>
      <c r="E1" s="2" t="s">
        <v>13</v>
      </c>
      <c r="F1" s="2" t="s">
        <v>5</v>
      </c>
      <c r="G1" s="2" t="s">
        <v>6</v>
      </c>
      <c r="H1" s="2" t="s">
        <v>77</v>
      </c>
      <c r="I1" s="2" t="s">
        <v>78</v>
      </c>
      <c r="J1" s="2" t="s">
        <v>79</v>
      </c>
      <c r="K1" s="2" t="s">
        <v>80</v>
      </c>
      <c r="L1" s="2" t="s">
        <v>81</v>
      </c>
      <c r="M1" s="2" t="s">
        <v>82</v>
      </c>
      <c r="N1" s="2" t="s">
        <v>83</v>
      </c>
      <c r="O1" s="2" t="s">
        <v>84</v>
      </c>
      <c r="P1" s="2" t="s">
        <v>85</v>
      </c>
      <c r="Q1" s="2" t="s">
        <v>86</v>
      </c>
      <c r="R1" s="2" t="s">
        <v>87</v>
      </c>
      <c r="S1" s="2" t="s">
        <v>88</v>
      </c>
      <c r="T1" s="2" t="s">
        <v>89</v>
      </c>
      <c r="U1" s="2" t="s">
        <v>90</v>
      </c>
      <c r="V1" s="2" t="s">
        <v>91</v>
      </c>
    </row>
    <row r="2" s="1" customFormat="1" spans="1:22">
      <c r="A2" s="3">
        <v>999224254319678</v>
      </c>
      <c r="B2" s="1" t="s">
        <v>92</v>
      </c>
      <c r="C2" s="1" t="s">
        <v>93</v>
      </c>
      <c r="D2" s="1" t="s">
        <v>94</v>
      </c>
      <c r="E2" s="1" t="s">
        <v>95</v>
      </c>
      <c r="F2" s="1" t="s">
        <v>92</v>
      </c>
      <c r="G2" s="1" t="s">
        <v>96</v>
      </c>
      <c r="H2" s="1" t="s">
        <v>97</v>
      </c>
      <c r="I2" s="1" t="s">
        <v>98</v>
      </c>
      <c r="J2" s="1" t="s">
        <v>30</v>
      </c>
      <c r="K2" s="1" t="s">
        <v>99</v>
      </c>
      <c r="L2" s="1" t="s">
        <v>99</v>
      </c>
      <c r="M2" s="1" t="s">
        <v>100</v>
      </c>
      <c r="N2" s="1" t="s">
        <v>100</v>
      </c>
      <c r="O2" s="1" t="s">
        <v>101</v>
      </c>
      <c r="P2" s="1" t="s">
        <v>102</v>
      </c>
      <c r="Q2" s="1" t="s">
        <v>103</v>
      </c>
      <c r="R2" s="1" t="s">
        <v>104</v>
      </c>
      <c r="S2" s="1" t="s">
        <v>105</v>
      </c>
      <c r="T2" s="1" t="s">
        <v>106</v>
      </c>
      <c r="U2" s="1" t="s">
        <v>107</v>
      </c>
      <c r="V2" s="1" t="s">
        <v>108</v>
      </c>
    </row>
    <row r="3" s="1" customFormat="1" spans="1:22">
      <c r="A3" s="3">
        <v>999224098940277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  <c r="G3" s="1" t="s">
        <v>96</v>
      </c>
      <c r="H3" s="1" t="s">
        <v>97</v>
      </c>
      <c r="I3" s="1" t="s">
        <v>114</v>
      </c>
      <c r="J3" s="1" t="s">
        <v>30</v>
      </c>
      <c r="K3" s="1" t="s">
        <v>115</v>
      </c>
      <c r="L3" s="1" t="s">
        <v>115</v>
      </c>
      <c r="M3" s="1" t="s">
        <v>100</v>
      </c>
      <c r="N3" s="1" t="s">
        <v>100</v>
      </c>
      <c r="O3" s="1" t="s">
        <v>101</v>
      </c>
      <c r="P3" s="1" t="s">
        <v>102</v>
      </c>
      <c r="Q3" s="1" t="s">
        <v>103</v>
      </c>
      <c r="R3" s="1" t="s">
        <v>116</v>
      </c>
      <c r="S3" s="1" t="s">
        <v>105</v>
      </c>
      <c r="T3" s="1" t="s">
        <v>106</v>
      </c>
      <c r="U3" s="1" t="s">
        <v>107</v>
      </c>
      <c r="V3" s="1" t="s">
        <v>117</v>
      </c>
    </row>
    <row r="4" s="1" customFormat="1" spans="1:22">
      <c r="A4" s="3">
        <v>999224083246952</v>
      </c>
      <c r="B4" s="1" t="s">
        <v>118</v>
      </c>
      <c r="C4" s="1" t="s">
        <v>119</v>
      </c>
      <c r="D4" s="1" t="s">
        <v>120</v>
      </c>
      <c r="E4" s="1" t="s">
        <v>121</v>
      </c>
      <c r="F4" s="1" t="s">
        <v>113</v>
      </c>
      <c r="G4" s="1" t="s">
        <v>122</v>
      </c>
      <c r="H4" s="1" t="s">
        <v>97</v>
      </c>
      <c r="I4" s="1" t="s">
        <v>123</v>
      </c>
      <c r="J4" s="1" t="s">
        <v>30</v>
      </c>
      <c r="K4" s="1" t="s">
        <v>124</v>
      </c>
      <c r="L4" s="1" t="s">
        <v>124</v>
      </c>
      <c r="M4" s="1" t="s">
        <v>100</v>
      </c>
      <c r="N4" s="1" t="s">
        <v>100</v>
      </c>
      <c r="O4" s="1" t="s">
        <v>101</v>
      </c>
      <c r="P4" s="1" t="s">
        <v>102</v>
      </c>
      <c r="Q4" s="1" t="s">
        <v>103</v>
      </c>
      <c r="R4" s="1" t="s">
        <v>125</v>
      </c>
      <c r="S4" s="1" t="s">
        <v>105</v>
      </c>
      <c r="T4" s="1" t="s">
        <v>106</v>
      </c>
      <c r="U4" s="1" t="s">
        <v>107</v>
      </c>
      <c r="V4" s="1" t="s">
        <v>126</v>
      </c>
    </row>
    <row r="5" s="1" customFormat="1" spans="1:22">
      <c r="A5" s="3">
        <v>999224065442609</v>
      </c>
      <c r="B5" s="1" t="s">
        <v>127</v>
      </c>
      <c r="C5" s="1" t="s">
        <v>128</v>
      </c>
      <c r="D5" s="1" t="s">
        <v>129</v>
      </c>
      <c r="E5" s="1" t="s">
        <v>130</v>
      </c>
      <c r="F5" s="1" t="s">
        <v>131</v>
      </c>
      <c r="G5" s="1" t="s">
        <v>96</v>
      </c>
      <c r="H5" s="1" t="s">
        <v>97</v>
      </c>
      <c r="I5" s="1" t="s">
        <v>132</v>
      </c>
      <c r="J5" s="1" t="s">
        <v>30</v>
      </c>
      <c r="K5" s="1" t="s">
        <v>133</v>
      </c>
      <c r="L5" s="1" t="s">
        <v>133</v>
      </c>
      <c r="M5" s="1" t="s">
        <v>100</v>
      </c>
      <c r="N5" s="1" t="s">
        <v>100</v>
      </c>
      <c r="O5" s="1" t="s">
        <v>101</v>
      </c>
      <c r="P5" s="1" t="s">
        <v>102</v>
      </c>
      <c r="Q5" s="1" t="s">
        <v>103</v>
      </c>
      <c r="R5" s="1" t="s">
        <v>134</v>
      </c>
      <c r="S5" s="1" t="s">
        <v>105</v>
      </c>
      <c r="T5" s="1" t="s">
        <v>106</v>
      </c>
      <c r="U5" s="1" t="s">
        <v>107</v>
      </c>
      <c r="V5" s="1" t="s">
        <v>135</v>
      </c>
    </row>
    <row r="6" s="1" customFormat="1" spans="1:22">
      <c r="A6" s="3">
        <v>999223994273818</v>
      </c>
      <c r="B6" s="1" t="s">
        <v>136</v>
      </c>
      <c r="C6" s="1" t="s">
        <v>137</v>
      </c>
      <c r="D6" s="1" t="s">
        <v>138</v>
      </c>
      <c r="E6" s="1" t="s">
        <v>139</v>
      </c>
      <c r="F6" s="1" t="s">
        <v>92</v>
      </c>
      <c r="G6" s="1" t="s">
        <v>96</v>
      </c>
      <c r="H6" s="1" t="s">
        <v>97</v>
      </c>
      <c r="I6" s="1" t="s">
        <v>140</v>
      </c>
      <c r="J6" s="1" t="s">
        <v>30</v>
      </c>
      <c r="K6" s="1" t="s">
        <v>141</v>
      </c>
      <c r="L6" s="1" t="s">
        <v>141</v>
      </c>
      <c r="M6" s="1" t="s">
        <v>100</v>
      </c>
      <c r="N6" s="1" t="s">
        <v>100</v>
      </c>
      <c r="O6" s="1" t="s">
        <v>101</v>
      </c>
      <c r="P6" s="1" t="s">
        <v>102</v>
      </c>
      <c r="Q6" s="1" t="s">
        <v>103</v>
      </c>
      <c r="R6" s="1" t="s">
        <v>142</v>
      </c>
      <c r="S6" s="1" t="s">
        <v>105</v>
      </c>
      <c r="T6" s="1" t="s">
        <v>106</v>
      </c>
      <c r="U6" s="1" t="s">
        <v>107</v>
      </c>
      <c r="V6" s="1" t="s">
        <v>126</v>
      </c>
    </row>
    <row r="7" s="1" customFormat="1" spans="1:22">
      <c r="A7" s="3">
        <v>999224081832666</v>
      </c>
      <c r="B7" s="1" t="s">
        <v>118</v>
      </c>
      <c r="C7" s="1" t="s">
        <v>143</v>
      </c>
      <c r="D7" s="1" t="s">
        <v>144</v>
      </c>
      <c r="E7" s="1" t="s">
        <v>145</v>
      </c>
      <c r="F7" s="1" t="s">
        <v>113</v>
      </c>
      <c r="G7" s="1" t="s">
        <v>122</v>
      </c>
      <c r="H7" s="1" t="s">
        <v>97</v>
      </c>
      <c r="I7" s="1" t="s">
        <v>146</v>
      </c>
      <c r="J7" s="1" t="s">
        <v>30</v>
      </c>
      <c r="K7" s="1" t="s">
        <v>147</v>
      </c>
      <c r="L7" s="1" t="s">
        <v>147</v>
      </c>
      <c r="M7" s="1" t="s">
        <v>100</v>
      </c>
      <c r="N7" s="1" t="s">
        <v>100</v>
      </c>
      <c r="O7" s="1" t="s">
        <v>101</v>
      </c>
      <c r="P7" s="1" t="s">
        <v>102</v>
      </c>
      <c r="Q7" s="1" t="s">
        <v>103</v>
      </c>
      <c r="R7" s="1" t="s">
        <v>148</v>
      </c>
      <c r="S7" s="1" t="s">
        <v>105</v>
      </c>
      <c r="T7" s="1" t="s">
        <v>106</v>
      </c>
      <c r="U7" s="1" t="s">
        <v>107</v>
      </c>
      <c r="V7" s="1" t="s">
        <v>126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2023-05-22T01:27:12Z</dcterms:created>
  <dcterms:modified xsi:type="dcterms:W3CDTF">2023-05-22T01:36:31Z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51DF9D5952994931A7D43AD34F928175_12</vt:lpwstr>
  </property>
  <property fmtid="{D5CDD505-2E9C-101B-9397-08002B2CF9AE}" pid="3" name="KSOProductBuildVer">
    <vt:lpwstr>2052-11.1.0.14309</vt:lpwstr>
  </property>
</Properties>
</file>