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对账!$A$1:$I$70</definedName>
  </definedNames>
  <calcPr calcId="144525"/>
</workbook>
</file>

<file path=xl/sharedStrings.xml><?xml version="1.0" encoding="utf-8"?>
<sst xmlns="http://schemas.openxmlformats.org/spreadsheetml/2006/main" count="3580" uniqueCount="840">
  <si>
    <t>去哪儿网酒店预付对账单</t>
  </si>
  <si>
    <t>供应商名称：</t>
  </si>
  <si>
    <t>港丰国际</t>
  </si>
  <si>
    <t>结算周期：</t>
  </si>
  <si>
    <t>2023-05-15至2023-05-21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</si>
  <si>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</si>
  <si>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</si>
  <si>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</si>
  <si>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</si>
  <si>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</si>
  <si>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</si>
  <si>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</si>
  <si>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</si>
  <si>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</si>
  <si>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</si>
  <si>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</si>
  <si>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</si>
  <si>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</si>
  <si>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</si>
  <si>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</si>
  <si>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¥145,433.00</t>
  </si>
  <si>
    <t>¥45,183.00</t>
  </si>
  <si>
    <t>¥8,386.00</t>
  </si>
  <si>
    <t>¥91,864.00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</si>
  <si>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</si>
  <si>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</si>
  <si>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</si>
  <si>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</si>
  <si>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</si>
  <si>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</si>
  <si>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</si>
  <si>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</si>
  <si>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</si>
  <si>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</si>
  <si>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</si>
  <si>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</si>
  <si>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</si>
  <si>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</si>
  <si>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</si>
  <si>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</si>
  <si>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</si>
  <si>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</si>
  <si>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</si>
  <si>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</si>
  <si>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</si>
  <si>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</si>
  <si>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</si>
  <si>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</si>
  <si>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</si>
  <si>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</si>
  <si>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</si>
  <si>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</si>
  <si>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</si>
  <si>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</si>
  <si>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</si>
  <si>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</si>
  <si>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</si>
  <si>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</si>
  <si>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</si>
  <si>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</si>
  <si>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</si>
  <si>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</si>
  <si>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</si>
  <si>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</si>
  <si>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</si>
  <si>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</si>
  <si>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</si>
  <si>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</si>
  <si>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</si>
  <si>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</si>
  <si>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703358811097</t>
  </si>
  <si>
    <t>3351562</t>
  </si>
  <si>
    <t>酒店预付</t>
  </si>
  <si>
    <t>否</t>
  </si>
  <si>
    <t>普通</t>
  </si>
  <si>
    <t>158586731</t>
  </si>
  <si>
    <t>成田全日空皇冠假日酒店</t>
  </si>
  <si>
    <t>1619975</t>
  </si>
  <si>
    <t>JIANG/YUANYUAN|ZHANG/YINGHUIZI|SHI/YINGJIE|SHI/YINGNAN</t>
  </si>
  <si>
    <t>2023-05-10</t>
  </si>
  <si>
    <t>2023-05-14</t>
  </si>
  <si>
    <t>2023-05-15</t>
  </si>
  <si>
    <t>¥1,091.00</t>
  </si>
  <si>
    <t>¥108.00</t>
  </si>
  <si>
    <t>¥983.00</t>
  </si>
  <si>
    <t>2 Single Premium</t>
  </si>
  <si>
    <t>WEBSITE</t>
  </si>
  <si>
    <t>703297520629</t>
  </si>
  <si>
    <t>3116291</t>
  </si>
  <si>
    <t>187116698</t>
  </si>
  <si>
    <t>新加坡克拉码头智选假日酒店(政府卫生认证)</t>
  </si>
  <si>
    <t>HU/YIXIAO|XIE/GENG</t>
  </si>
  <si>
    <t>2023-03-10</t>
  </si>
  <si>
    <t>2023-05-13</t>
  </si>
  <si>
    <t>¥2,760.00</t>
  </si>
  <si>
    <t>¥296.00</t>
  </si>
  <si>
    <t>¥2,464.00</t>
  </si>
  <si>
    <t>Queen bed room</t>
  </si>
  <si>
    <t>703344759175</t>
  </si>
  <si>
    <t>3293283</t>
  </si>
  <si>
    <t>158574737</t>
  </si>
  <si>
    <t>新加坡庄家大酒店</t>
  </si>
  <si>
    <t>LENG/HAIXIA|LU/YILIN</t>
  </si>
  <si>
    <t>2023-04-26</t>
  </si>
  <si>
    <t>¥1,636.00</t>
  </si>
  <si>
    <t>¥174.00</t>
  </si>
  <si>
    <t>¥1,462.00</t>
  </si>
  <si>
    <t>Superior Twin</t>
  </si>
  <si>
    <t>703337542437</t>
  </si>
  <si>
    <t>3245344</t>
  </si>
  <si>
    <t>197255417</t>
  </si>
  <si>
    <t>清迈门贝德酒店 - 仅限成人</t>
  </si>
  <si>
    <t>WEN/DUYU|FU/QIN</t>
  </si>
  <si>
    <t>2023-04-19</t>
  </si>
  <si>
    <t>2023-05-12</t>
  </si>
  <si>
    <t>¥1,221.00</t>
  </si>
  <si>
    <t>¥105.00</t>
  </si>
  <si>
    <t>¥1,116.00</t>
  </si>
  <si>
    <t>standard double room</t>
  </si>
  <si>
    <t>703360203854</t>
  </si>
  <si>
    <t>3359230</t>
  </si>
  <si>
    <t>236226101</t>
  </si>
  <si>
    <t>普里维兰达服务式住宅酒店</t>
  </si>
  <si>
    <t>CHEN/ZHENG|WANG/JINLIANG</t>
  </si>
  <si>
    <t>¥1,056.00</t>
  </si>
  <si>
    <t>¥115.00</t>
  </si>
  <si>
    <t>¥941.00</t>
  </si>
  <si>
    <t>Superior Twin Room</t>
  </si>
  <si>
    <t>703362398628</t>
  </si>
  <si>
    <t>3369828</t>
  </si>
  <si>
    <t>158560718</t>
  </si>
  <si>
    <t>曼谷铂尔曼皇权酒店 (政府卫生认证)</t>
  </si>
  <si>
    <t>ZHAO/XIAOQIAO</t>
  </si>
  <si>
    <t>¥814.00</t>
  </si>
  <si>
    <t>¥60.00</t>
  </si>
  <si>
    <t>¥754.00</t>
  </si>
  <si>
    <t>Superior Room</t>
  </si>
  <si>
    <t>703362464508</t>
  </si>
  <si>
    <t>3372838</t>
  </si>
  <si>
    <t>158545550</t>
  </si>
  <si>
    <t>卡塔岩石酒店 (政府卫生认证)</t>
  </si>
  <si>
    <t>JIANG/ZHIHUA</t>
  </si>
  <si>
    <t>2023-05-16</t>
  </si>
  <si>
    <t>2023-05-17</t>
  </si>
  <si>
    <t>¥4,807.00</t>
  </si>
  <si>
    <t>2023-05-15 10:15:57</t>
  </si>
  <si>
    <t>1 bedroom ocean pool loft</t>
  </si>
  <si>
    <t>703360949623</t>
  </si>
  <si>
    <t>3358924</t>
  </si>
  <si>
    <t>855809078</t>
  </si>
  <si>
    <t>槟城拉亚酒店</t>
  </si>
  <si>
    <t>GENG/CHENHAN|LIU/JUN</t>
  </si>
  <si>
    <t>¥272.00</t>
  </si>
  <si>
    <t>¥15.00</t>
  </si>
  <si>
    <t>¥257.00</t>
  </si>
  <si>
    <t>703363637980</t>
  </si>
  <si>
    <t>3374706</t>
  </si>
  <si>
    <t>158587730</t>
  </si>
  <si>
    <t>普吉岛卡塔坦尼海滩度假村(政府卫生认证)</t>
  </si>
  <si>
    <t>ZOU/XIANG</t>
  </si>
  <si>
    <t>¥1,115.00</t>
  </si>
  <si>
    <t>2023-05-15 11:32:22</t>
  </si>
  <si>
    <t>Deluxe Pool View (Bhuri wing)</t>
  </si>
  <si>
    <t>703363468009</t>
  </si>
  <si>
    <t>3374251</t>
  </si>
  <si>
    <t>221944901</t>
  </si>
  <si>
    <t>华美达济州市酒店</t>
  </si>
  <si>
    <t>WANG/SHUIXIANG|LIANG/XU|WANG/SHUIXIANG</t>
  </si>
  <si>
    <t>2023-05-20</t>
  </si>
  <si>
    <t>2023-05-21</t>
  </si>
  <si>
    <t>¥936.00</t>
  </si>
  <si>
    <t>2023-05-15 22:00:12</t>
  </si>
  <si>
    <t>Standard twin room</t>
  </si>
  <si>
    <t>703361336927</t>
  </si>
  <si>
    <t>3367436</t>
  </si>
  <si>
    <t>179442842</t>
  </si>
  <si>
    <t>布里斯班福朋喜来登酒店</t>
  </si>
  <si>
    <t>LI/JINLONG</t>
  </si>
  <si>
    <t>¥1,692.00</t>
  </si>
  <si>
    <t>¥181.00</t>
  </si>
  <si>
    <t>¥1,511.00</t>
  </si>
  <si>
    <t>Superior Room, 1 King Bed, Non Smoking</t>
  </si>
  <si>
    <t>703352984139</t>
  </si>
  <si>
    <t>3324353</t>
  </si>
  <si>
    <t>221927699</t>
  </si>
  <si>
    <t>香港帝国酒店</t>
  </si>
  <si>
    <t>JI/KEYI</t>
  </si>
  <si>
    <t>2023-05-04</t>
  </si>
  <si>
    <t>¥1,324.00</t>
  </si>
  <si>
    <t>¥62.00</t>
  </si>
  <si>
    <t>¥1,262.00</t>
  </si>
  <si>
    <t>deluxe twin beds room</t>
  </si>
  <si>
    <t>703340747461</t>
  </si>
  <si>
    <t>3274331</t>
  </si>
  <si>
    <t>158584787</t>
  </si>
  <si>
    <t>曼谷湄南河畔华美达广场酒店(政府卫生认证)</t>
  </si>
  <si>
    <t>NA/SHENGANG|DONG/JUAN|CHEN/XINJIE|FAN/MENGDIE</t>
  </si>
  <si>
    <t>2023-04-22</t>
  </si>
  <si>
    <t>¥1,158.00</t>
  </si>
  <si>
    <t>¥110.00</t>
  </si>
  <si>
    <t>¥1,048.00</t>
  </si>
  <si>
    <t>deluxe king bed river view room</t>
  </si>
  <si>
    <t>703361958297</t>
  </si>
  <si>
    <t>3365526</t>
  </si>
  <si>
    <t>QIANG/GAOLING|LIU/BO</t>
  </si>
  <si>
    <t>¥3,140.00</t>
  </si>
  <si>
    <t>¥232.00</t>
  </si>
  <si>
    <t>¥2,908.00</t>
  </si>
  <si>
    <t>Superior 1 King Size Bed Room</t>
  </si>
  <si>
    <t>703363493787</t>
  </si>
  <si>
    <t>3377022</t>
  </si>
  <si>
    <t>221906021</t>
  </si>
  <si>
    <t>香港百乐酒店</t>
  </si>
  <si>
    <t>CHEN/SONGCHANG</t>
  </si>
  <si>
    <t>¥1,354.00</t>
  </si>
  <si>
    <t>¥77.00</t>
  </si>
  <si>
    <t>¥1,277.00</t>
  </si>
  <si>
    <t>703364372708</t>
  </si>
  <si>
    <t>3380910</t>
  </si>
  <si>
    <t>207767912</t>
  </si>
  <si>
    <t>济州酒店</t>
  </si>
  <si>
    <t>ZHANG/RUITING|JIANG/JING|SHEN/SHANSHAN</t>
  </si>
  <si>
    <t>2023-06-12</t>
  </si>
  <si>
    <t>2023-06-15</t>
  </si>
  <si>
    <t>¥1,704.00</t>
  </si>
  <si>
    <t>2023-05-16 22:00:02</t>
  </si>
  <si>
    <t>premier family triple room</t>
  </si>
  <si>
    <t>703358305486</t>
  </si>
  <si>
    <t>3348509</t>
  </si>
  <si>
    <t>221932199</t>
  </si>
  <si>
    <t>香港瑞生嘉威酒店</t>
  </si>
  <si>
    <t>CHANDET/TANAPOHN</t>
  </si>
  <si>
    <t>¥3,265.00</t>
  </si>
  <si>
    <t>¥156.00</t>
  </si>
  <si>
    <t>¥3,109.00</t>
  </si>
  <si>
    <t>Superior King bed room</t>
  </si>
  <si>
    <t>703361483968</t>
  </si>
  <si>
    <t>3365546</t>
  </si>
  <si>
    <t>821165767</t>
  </si>
  <si>
    <t>芭堤雅塞伦诺泰尔酒店</t>
  </si>
  <si>
    <t>SHEN/JUNHONG|FANG/XIAOLONG</t>
  </si>
  <si>
    <t>¥969.00</t>
  </si>
  <si>
    <t>¥54.00</t>
  </si>
  <si>
    <t>¥915.00</t>
  </si>
  <si>
    <t>Sea View Room</t>
  </si>
  <si>
    <t>703359338238</t>
  </si>
  <si>
    <t>3355350</t>
  </si>
  <si>
    <t>158593502</t>
  </si>
  <si>
    <t>普吉格雷斯兰温泉度假酒店 (政府卫生认证)</t>
  </si>
  <si>
    <t>XIONG/JINGWEN|XIONG/YA</t>
  </si>
  <si>
    <t>2023-05-11</t>
  </si>
  <si>
    <t>¥1,248.00</t>
  </si>
  <si>
    <t>¥72.00</t>
  </si>
  <si>
    <t>¥1,176.00</t>
  </si>
  <si>
    <t>Sunset Deluxe Pool View</t>
  </si>
  <si>
    <t>703359825594</t>
  </si>
  <si>
    <t>3355087</t>
  </si>
  <si>
    <t>158547572</t>
  </si>
  <si>
    <t>碧玛莱温泉度假酒店(政府卫生认证)</t>
  </si>
  <si>
    <t>GUO/QIRUI</t>
  </si>
  <si>
    <t>¥4,152.00</t>
  </si>
  <si>
    <t>¥304.00</t>
  </si>
  <si>
    <t>¥3,848.00</t>
  </si>
  <si>
    <t>deluxe  room</t>
  </si>
  <si>
    <t>703362220226</t>
  </si>
  <si>
    <t>3369945</t>
  </si>
  <si>
    <t>158584802</t>
  </si>
  <si>
    <t>曼谷大仓新颐饭店</t>
  </si>
  <si>
    <t>WANG/YOUSONG|YANG/JIAHUI</t>
  </si>
  <si>
    <t>¥4,701.00</t>
  </si>
  <si>
    <t>¥504.00</t>
  </si>
  <si>
    <t>¥4,197.00</t>
  </si>
  <si>
    <t>Deluxe King Room - Non-Smoking</t>
  </si>
  <si>
    <t>703364560282</t>
  </si>
  <si>
    <t>3379283</t>
  </si>
  <si>
    <t>¥324.00</t>
  </si>
  <si>
    <t>¥35.00</t>
  </si>
  <si>
    <t>¥289.00</t>
  </si>
  <si>
    <t>superior room 2 twin bed</t>
  </si>
  <si>
    <t>703358661989</t>
  </si>
  <si>
    <t>3350524</t>
  </si>
  <si>
    <t>221912354</t>
  </si>
  <si>
    <t>香港九龙东皇冠假日酒店</t>
  </si>
  <si>
    <t>LI/YONGYIN</t>
  </si>
  <si>
    <t>¥1,862.00</t>
  </si>
  <si>
    <t>¥106.00</t>
  </si>
  <si>
    <t>¥1,756.00</t>
  </si>
  <si>
    <t>Twin bed Standard Garden View Room</t>
  </si>
  <si>
    <t>703364493869</t>
  </si>
  <si>
    <t>3382639</t>
  </si>
  <si>
    <t>LOU/FAN</t>
  </si>
  <si>
    <t>2023-05-25</t>
  </si>
  <si>
    <t>2023-05-26</t>
  </si>
  <si>
    <t>¥475.00</t>
  </si>
  <si>
    <t>2023-05-17 09:29:34</t>
  </si>
  <si>
    <t>703362448529</t>
  </si>
  <si>
    <t>3369175</t>
  </si>
  <si>
    <t>158595509</t>
  </si>
  <si>
    <t>湾景国际度假酒店</t>
  </si>
  <si>
    <t>PAN/XIANG|SONG/WENXI</t>
  </si>
  <si>
    <t>¥372.00</t>
  </si>
  <si>
    <t>¥40.00</t>
  </si>
  <si>
    <t>¥332.00</t>
  </si>
  <si>
    <t>premier king room with sea view</t>
  </si>
  <si>
    <t>703365309189</t>
  </si>
  <si>
    <t>3383771</t>
  </si>
  <si>
    <t>LI/RONGSHENG|YAN/HAO</t>
  </si>
  <si>
    <t>2023-05-18</t>
  </si>
  <si>
    <t>2023-05-23</t>
  </si>
  <si>
    <t>¥2,385.00</t>
  </si>
  <si>
    <t>2023-05-17 11:00:03</t>
  </si>
  <si>
    <t>Standard Twin(No View)</t>
  </si>
  <si>
    <t>703349476649</t>
  </si>
  <si>
    <t>3313026</t>
  </si>
  <si>
    <t>LI/WENJIE</t>
  </si>
  <si>
    <t>2023-05-01</t>
  </si>
  <si>
    <t>¥1,842.00</t>
  </si>
  <si>
    <t>¥84.00</t>
  </si>
  <si>
    <t>¥1,758.00</t>
  </si>
  <si>
    <t>703360088841</t>
  </si>
  <si>
    <t>3360146</t>
  </si>
  <si>
    <t>221920910</t>
  </si>
  <si>
    <t>香港喜来登酒店</t>
  </si>
  <si>
    <t>HE/YONGMING|NOBLEZA/DANIEL</t>
  </si>
  <si>
    <t>¥11,916.00</t>
  </si>
  <si>
    <t>¥1,076.00</t>
  </si>
  <si>
    <t>¥10,840.00</t>
  </si>
  <si>
    <t>Room, 1 King Bed, Non Smoking, Harbor View</t>
  </si>
  <si>
    <t>703359323940</t>
  </si>
  <si>
    <t>3357437</t>
  </si>
  <si>
    <t>ZHANG/DEJING</t>
  </si>
  <si>
    <t>¥1,647.00</t>
  </si>
  <si>
    <t>¥78.00</t>
  </si>
  <si>
    <t>¥1,569.00</t>
  </si>
  <si>
    <t>703364127566</t>
  </si>
  <si>
    <t>3379217</t>
  </si>
  <si>
    <t>221920526</t>
  </si>
  <si>
    <t>港青酒店</t>
  </si>
  <si>
    <t>CAO/LI</t>
  </si>
  <si>
    <t>2023-06-30</t>
  </si>
  <si>
    <t>2023-07-02</t>
  </si>
  <si>
    <t>¥2,594.00</t>
  </si>
  <si>
    <t>2023-05-18 11:27:42</t>
  </si>
  <si>
    <t>Standard Room</t>
  </si>
  <si>
    <t>703362740898</t>
  </si>
  <si>
    <t>3370963</t>
  </si>
  <si>
    <t>158545886</t>
  </si>
  <si>
    <t>JA玛娜法鲁度假酒店</t>
  </si>
  <si>
    <t>PU/LIGUO|TANG/PING</t>
  </si>
  <si>
    <t>2023-09-29</t>
  </si>
  <si>
    <t>2023-10-01</t>
  </si>
  <si>
    <t>¥5,552.00</t>
  </si>
  <si>
    <t>2023-05-18 12:39:35</t>
  </si>
  <si>
    <t>Villa, Private Pool (Beach)</t>
  </si>
  <si>
    <t>703362921924</t>
  </si>
  <si>
    <t>3371096</t>
  </si>
  <si>
    <t>2023-09-28</t>
  </si>
  <si>
    <t>¥3,660.00</t>
  </si>
  <si>
    <t>2023-05-18 13:10:16</t>
  </si>
  <si>
    <t>villa sunrise water infinity pool</t>
  </si>
  <si>
    <t>703363808848</t>
  </si>
  <si>
    <t>3378595</t>
  </si>
  <si>
    <t>805377826</t>
  </si>
  <si>
    <t>帕邢寺之床酒店 - 仅限成人入住</t>
  </si>
  <si>
    <t>ZHU/MINJIANR|ZHU/PING</t>
  </si>
  <si>
    <t>2023-05-22</t>
  </si>
  <si>
    <t>¥1,266.00</t>
  </si>
  <si>
    <t>2023-05-18 21:30:43</t>
  </si>
  <si>
    <t>standard twin room</t>
  </si>
  <si>
    <t>703366200402</t>
  </si>
  <si>
    <t>3392155</t>
  </si>
  <si>
    <t>158580944</t>
  </si>
  <si>
    <t>Vessel Inn札幌中岛公园酒店</t>
  </si>
  <si>
    <t>LUO/XIN</t>
  </si>
  <si>
    <t>2024-01-14</t>
  </si>
  <si>
    <t>2024-01-15</t>
  </si>
  <si>
    <t>¥363.00</t>
  </si>
  <si>
    <t>2023-05-18 23:30:58</t>
  </si>
  <si>
    <t>Small Double Room, Non-Smoking</t>
  </si>
  <si>
    <t>703366760490</t>
  </si>
  <si>
    <t>3392601</t>
  </si>
  <si>
    <t>曼谷湄南河畔华美达广场酒店</t>
  </si>
  <si>
    <t>TAN/YUEYING|PAN/YUNXUAN|ZHONG/MIN|LI/JIE</t>
  </si>
  <si>
    <t>2023-06-16</t>
  </si>
  <si>
    <t>2023-06-19</t>
  </si>
  <si>
    <t>¥3,210.00</t>
  </si>
  <si>
    <t>2023-05-18 23:41:29</t>
  </si>
  <si>
    <t>Deluxe Twin Room with River View</t>
  </si>
  <si>
    <t>703358248041</t>
  </si>
  <si>
    <t>3350395</t>
  </si>
  <si>
    <t>LIU/JINGJING|LIU/QINGQING</t>
  </si>
  <si>
    <t>2023-05-19</t>
  </si>
  <si>
    <t>¥1,170.00</t>
  </si>
  <si>
    <t>¥126.00</t>
  </si>
  <si>
    <t>¥1,044.00</t>
  </si>
  <si>
    <t>DELUXE FAMILY TWIN</t>
  </si>
  <si>
    <t>703363191383</t>
  </si>
  <si>
    <t>3374232</t>
  </si>
  <si>
    <t>WANG/SHUIXIANG|LIANG/XU|WANG/MANMAN</t>
  </si>
  <si>
    <t>¥950.00</t>
  </si>
  <si>
    <t>¥102.00</t>
  </si>
  <si>
    <t>¥848.00</t>
  </si>
  <si>
    <t>703366608029</t>
  </si>
  <si>
    <t>3391238</t>
  </si>
  <si>
    <t>LAI/QINGLAN|CAO/QIAOHUA</t>
  </si>
  <si>
    <t>2023-05-24</t>
  </si>
  <si>
    <t>¥1,118.00</t>
  </si>
  <si>
    <t>2023-05-19 11:00:02</t>
  </si>
  <si>
    <t>Premier Twin Room</t>
  </si>
  <si>
    <t>703366256186</t>
  </si>
  <si>
    <t>3390969</t>
  </si>
  <si>
    <t>SUN/MENGQI|DU/LING</t>
  </si>
  <si>
    <t>2023-05-27</t>
  </si>
  <si>
    <t>¥1,677.00</t>
  </si>
  <si>
    <t>2023-05-19 11:00:03</t>
  </si>
  <si>
    <t>703366582409</t>
  </si>
  <si>
    <t>3389362</t>
  </si>
  <si>
    <t>221927684</t>
  </si>
  <si>
    <t>荃湾西如心酒店</t>
  </si>
  <si>
    <t>ZHENG/XIAOJUN</t>
  </si>
  <si>
    <t>¥727.00</t>
  </si>
  <si>
    <t>¥655.00</t>
  </si>
  <si>
    <t>Superior City View Room (Tower 1)</t>
  </si>
  <si>
    <t>703366642629</t>
  </si>
  <si>
    <t>3392443</t>
  </si>
  <si>
    <t>221922374</t>
  </si>
  <si>
    <t>香港彩鸿酒店</t>
  </si>
  <si>
    <t>CAI/JUNJUN|TI/ZEZHONG</t>
  </si>
  <si>
    <t>¥586.00</t>
  </si>
  <si>
    <t>¥85.00</t>
  </si>
  <si>
    <t>¥501.00</t>
  </si>
  <si>
    <t>Deluxe Twin</t>
  </si>
  <si>
    <t>703366017975</t>
  </si>
  <si>
    <t>3388572</t>
  </si>
  <si>
    <t>ZHANG/YUANCHUN</t>
  </si>
  <si>
    <t>¥725.00</t>
  </si>
  <si>
    <t>¥653.00</t>
  </si>
  <si>
    <t>703367359697</t>
  </si>
  <si>
    <t>3394397</t>
  </si>
  <si>
    <t>WANG/YANLI</t>
  </si>
  <si>
    <t>¥898.00</t>
  </si>
  <si>
    <t>2023-05-19 17:24:15</t>
  </si>
  <si>
    <t>703367062257</t>
  </si>
  <si>
    <t>3397014</t>
  </si>
  <si>
    <t>WU/YANPING</t>
  </si>
  <si>
    <t>2023-06-21</t>
  </si>
  <si>
    <t>2023-06-23</t>
  </si>
  <si>
    <t>¥2,958.00</t>
  </si>
  <si>
    <t>2023-05-19 22:59:55</t>
  </si>
  <si>
    <t>Partial Harbor View Room</t>
  </si>
  <si>
    <t>703363326598</t>
  </si>
  <si>
    <t>3374247</t>
  </si>
  <si>
    <t>¥100.00</t>
  </si>
  <si>
    <t>¥836.00</t>
  </si>
  <si>
    <t>703328048314</t>
  </si>
  <si>
    <t>3214190</t>
  </si>
  <si>
    <t>158561651</t>
  </si>
  <si>
    <t>新加坡卡尔登城市酒店 (政府卫生认证)</t>
  </si>
  <si>
    <t>GENG/KUNKUN|GONG/SHENQI</t>
  </si>
  <si>
    <t>2023-04-10</t>
  </si>
  <si>
    <t>¥10,685.00</t>
  </si>
  <si>
    <t>¥1,145.00</t>
  </si>
  <si>
    <t>¥9,540.00</t>
  </si>
  <si>
    <t>Deluxe Twin room</t>
  </si>
  <si>
    <t>703344202231</t>
  </si>
  <si>
    <t>3291920</t>
  </si>
  <si>
    <t>XU/LINYU</t>
  </si>
  <si>
    <t>¥1,242.00</t>
  </si>
  <si>
    <t>¥118.00</t>
  </si>
  <si>
    <t>¥1,124.00</t>
  </si>
  <si>
    <t>Junior Suite</t>
  </si>
  <si>
    <t>703346537621</t>
  </si>
  <si>
    <t>3299866</t>
  </si>
  <si>
    <t>158593505</t>
  </si>
  <si>
    <t>普吉岛芭东美爵大酒店(政府卫生认证)</t>
  </si>
  <si>
    <t>YANG/AIAI</t>
  </si>
  <si>
    <t>2023-04-28</t>
  </si>
  <si>
    <t>¥3,136.00</t>
  </si>
  <si>
    <t>¥2,840.00</t>
  </si>
  <si>
    <t>Superior King Bed Room</t>
  </si>
  <si>
    <t>703364942009</t>
  </si>
  <si>
    <t>3381695</t>
  </si>
  <si>
    <t>¥3,666.00</t>
  </si>
  <si>
    <t>¥270.00</t>
  </si>
  <si>
    <t>¥3,396.00</t>
  </si>
  <si>
    <t>703365466232</t>
  </si>
  <si>
    <t>3384695</t>
  </si>
  <si>
    <t>189632102</t>
  </si>
  <si>
    <t>清迈谭易思廷酒店</t>
  </si>
  <si>
    <t>LI/JIAYU</t>
  </si>
  <si>
    <t>¥486.00</t>
  </si>
  <si>
    <t>¥27.00</t>
  </si>
  <si>
    <t>¥459.00</t>
  </si>
  <si>
    <t>703368353543</t>
  </si>
  <si>
    <t>3398078</t>
  </si>
  <si>
    <t>179514134</t>
  </si>
  <si>
    <t>洛杉矶圣加百利喜来登酒店</t>
  </si>
  <si>
    <t>HU/BING</t>
  </si>
  <si>
    <t>¥8,300.00</t>
  </si>
  <si>
    <t>2023-05-20 09:12:45</t>
  </si>
  <si>
    <t>Deluxe Room, 2 Queen Beds, Non Smoking</t>
  </si>
  <si>
    <t>703356650265</t>
  </si>
  <si>
    <t>3340432</t>
  </si>
  <si>
    <t>SHI/JINLE</t>
  </si>
  <si>
    <t>2023-05-08</t>
  </si>
  <si>
    <t>¥236.00</t>
  </si>
  <si>
    <t>¥3,916.00</t>
  </si>
  <si>
    <t>703340273446</t>
  </si>
  <si>
    <t>3270326</t>
  </si>
  <si>
    <t>221942111</t>
  </si>
  <si>
    <t>迪士尼探索家度假酒店</t>
  </si>
  <si>
    <t>LI/FAN|SONG/WEI</t>
  </si>
  <si>
    <t>¥2,410.00</t>
  </si>
  <si>
    <t>¥199.00</t>
  </si>
  <si>
    <t>¥2,211.00</t>
  </si>
  <si>
    <t>703361988660</t>
  </si>
  <si>
    <t>3367763</t>
  </si>
  <si>
    <t>207769412</t>
  </si>
  <si>
    <t>图班瑞士贝尔酒店</t>
  </si>
  <si>
    <t>JIANG/JINGJING|ZHENG/ZHONGQIU|SHI/JIAOFENG|ZHENG/ZHIBIAO</t>
  </si>
  <si>
    <t>¥1,686.00</t>
  </si>
  <si>
    <t>¥180.00</t>
  </si>
  <si>
    <t>¥1,506.00</t>
  </si>
  <si>
    <t>Deluxe room</t>
  </si>
  <si>
    <t>703366224314</t>
  </si>
  <si>
    <t>3389167</t>
  </si>
  <si>
    <t>GONG/TSZLUK|TIAN/QINGQING</t>
  </si>
  <si>
    <t>¥1,540.00</t>
  </si>
  <si>
    <t>¥87.00</t>
  </si>
  <si>
    <t>¥1,453.00</t>
  </si>
  <si>
    <t>Twin Standard Garden View High Floor Room</t>
  </si>
  <si>
    <t>703366859529</t>
  </si>
  <si>
    <t>3390155</t>
  </si>
  <si>
    <t>158577836</t>
  </si>
  <si>
    <t>西隆翠妮提酒店</t>
  </si>
  <si>
    <t>ZUO/SHUANGYAN</t>
  </si>
  <si>
    <t>2023-07-04</t>
  </si>
  <si>
    <t>2023-07-09</t>
  </si>
  <si>
    <t>¥1,130.00</t>
  </si>
  <si>
    <t>2023-05-20 12:03:22</t>
  </si>
  <si>
    <t>Deluxe Room</t>
  </si>
  <si>
    <t>703368455187</t>
  </si>
  <si>
    <t>3398670</t>
  </si>
  <si>
    <t>179441153</t>
  </si>
  <si>
    <t>曼谷皇家套房酒店</t>
  </si>
  <si>
    <t>HONG/YE|WU/JING</t>
  </si>
  <si>
    <t>¥1,035.00</t>
  </si>
  <si>
    <t>2023-05-20 12:43:13</t>
  </si>
  <si>
    <t>One Bedroom Suite</t>
  </si>
  <si>
    <t>703364485327</t>
  </si>
  <si>
    <t>3383219</t>
  </si>
  <si>
    <t>SUN/YUCEN|TONG/DAN</t>
  </si>
  <si>
    <t>¥1,452.00</t>
  </si>
  <si>
    <t>¥1,296.00</t>
  </si>
  <si>
    <t>Standard Double Room</t>
  </si>
  <si>
    <t>703365738068</t>
  </si>
  <si>
    <t>3388150</t>
  </si>
  <si>
    <t>CAI/GUOCHAO|LIN/SHENGLI</t>
  </si>
  <si>
    <t>¥1,944.00</t>
  </si>
  <si>
    <t>¥1,836.00</t>
  </si>
  <si>
    <t>superior double room</t>
  </si>
  <si>
    <t>703366548543</t>
  </si>
  <si>
    <t>3390267</t>
  </si>
  <si>
    <t>LU/XINYAO|JIANG/SONGYU</t>
  </si>
  <si>
    <t>¥1,070.00</t>
  </si>
  <si>
    <t>¥80.00</t>
  </si>
  <si>
    <t>¥990.00</t>
  </si>
  <si>
    <t>703366823621</t>
  </si>
  <si>
    <t>3390952</t>
  </si>
  <si>
    <t>158573897</t>
  </si>
  <si>
    <t>芭堤雅盛泰澜幻影海滩度假村</t>
  </si>
  <si>
    <t>DU/FANGWEI|CAI/LINFENG</t>
  </si>
  <si>
    <t>¥2,038.00</t>
  </si>
  <si>
    <t>¥152.00</t>
  </si>
  <si>
    <t>¥1,886.00</t>
  </si>
  <si>
    <t>Premium Deluxe Ocean Facing</t>
  </si>
  <si>
    <t>703367589497</t>
  </si>
  <si>
    <t>3394005</t>
  </si>
  <si>
    <t>XIAO/YIXIN|QI/BO</t>
  </si>
  <si>
    <t>703368880005</t>
  </si>
  <si>
    <t>3397707</t>
  </si>
  <si>
    <t>188933693</t>
  </si>
  <si>
    <t>萨提卡高级哈亚乌鲁雅加达酒店</t>
  </si>
  <si>
    <t>QIAN/ZENGGANG</t>
  </si>
  <si>
    <t>¥338.00</t>
  </si>
  <si>
    <t>¥36.00</t>
  </si>
  <si>
    <t>¥302.00</t>
  </si>
  <si>
    <t>Deluxe Double Room</t>
  </si>
  <si>
    <t>703368046934</t>
  </si>
  <si>
    <t>3398427</t>
  </si>
  <si>
    <t>186284447</t>
  </si>
  <si>
    <t>伽定塞尔彭阿特丽雅公寓酒店</t>
  </si>
  <si>
    <t>YAO/HUI|YE/YANMEI</t>
  </si>
  <si>
    <t>¥468.00</t>
  </si>
  <si>
    <t>¥50.00</t>
  </si>
  <si>
    <t>¥418.00</t>
  </si>
  <si>
    <t>Room One Bedroom</t>
  </si>
  <si>
    <t>703368798180</t>
  </si>
  <si>
    <t>3399927</t>
  </si>
  <si>
    <t>179441327</t>
  </si>
  <si>
    <t>下龙湾温德姆传奇酒店</t>
  </si>
  <si>
    <t>NGUYEN/THIHUONG</t>
  </si>
  <si>
    <t>¥705.00</t>
  </si>
  <si>
    <t>¥75.00</t>
  </si>
  <si>
    <t>¥630.00</t>
  </si>
  <si>
    <t>Deluxe Twin Room</t>
  </si>
  <si>
    <t>703293484526</t>
  </si>
  <si>
    <t>3100754</t>
  </si>
  <si>
    <t>221911412</t>
  </si>
  <si>
    <t>澳门雅辰酒店</t>
  </si>
  <si>
    <t>LI/SHUSU</t>
  </si>
  <si>
    <t>2023-03-06</t>
  </si>
  <si>
    <t>¥1,284.00</t>
  </si>
  <si>
    <t>¥122.00</t>
  </si>
  <si>
    <t>¥1,162.00</t>
  </si>
  <si>
    <t>703356741385</t>
  </si>
  <si>
    <t>3340871</t>
  </si>
  <si>
    <t>HAN/RUNXI|WANG/YURONG</t>
  </si>
  <si>
    <t>¥2,407.00</t>
  </si>
  <si>
    <t>¥136.00</t>
  </si>
  <si>
    <t>¥2,271.00</t>
  </si>
  <si>
    <t>703367058254</t>
  </si>
  <si>
    <t>3393865</t>
  </si>
  <si>
    <t>CHEN/SHENGYUN|PENG/PAI</t>
  </si>
  <si>
    <t>¥1,230.00</t>
  </si>
  <si>
    <t>¥1,108.00</t>
  </si>
  <si>
    <t>Deluxe City Room Tower 2</t>
  </si>
  <si>
    <t>703363990133</t>
  </si>
  <si>
    <t>3376425</t>
  </si>
  <si>
    <t>DAI/ZHENZHONG|ZHANG/SHUYI</t>
  </si>
  <si>
    <t>¥1,457.00</t>
  </si>
  <si>
    <t>¥82.00</t>
  </si>
  <si>
    <t>¥1,375.00</t>
  </si>
  <si>
    <t>1 King bed Standard Garden view High Floor Room</t>
  </si>
  <si>
    <t>合计</t>
  </si>
  <si>
    <t/>
  </si>
  <si>
    <t>¥100,250.00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</si>
  <si>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</si>
  <si>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</si>
  <si>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</si>
  <si>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</si>
  <si>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</si>
  <si>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</si>
  <si>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</si>
  <si>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</si>
  <si>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</si>
  <si>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A230523101227481</t>
  </si>
  <si>
    <t>A230523101253481</t>
  </si>
  <si>
    <r>
      <t>总计：</t>
    </r>
    <r>
      <rPr>
        <sz val="10"/>
        <rFont val="Arial"/>
        <charset val="134"/>
      </rPr>
      <t>91864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</si>
  <si>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</si>
  <si>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</si>
  <si>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</si>
  <si>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</si>
  <si>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</si>
  <si>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</si>
  <si>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</si>
  <si>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</si>
  <si>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</si>
  <si>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</si>
  <si>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</si>
  <si>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</si>
  <si>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</si>
  <si>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</si>
  <si>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</si>
  <si>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</si>
  <si>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</si>
  <si>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</si>
  <si>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NGUYEN THIHUONG</t>
  </si>
  <si>
    <t>退房日周结</t>
  </si>
  <si>
    <t>630.00</t>
  </si>
  <si>
    <t>RMB</t>
  </si>
  <si>
    <t>0</t>
  </si>
  <si>
    <t>0.00</t>
  </si>
  <si>
    <t>去哪儿直连（港丰）</t>
  </si>
  <si>
    <t>31</t>
  </si>
  <si>
    <t>2023-05-20 18:57:12</t>
  </si>
  <si>
    <t>汇智国际旅游发展有限公司</t>
  </si>
  <si>
    <t>直连</t>
  </si>
  <si>
    <t>越南</t>
  </si>
  <si>
    <t>YAO HUI,YE YANMEI</t>
  </si>
  <si>
    <t>418.00</t>
  </si>
  <si>
    <t>2023-05-20 11:04:27</t>
  </si>
  <si>
    <t>印度尼西亚</t>
  </si>
  <si>
    <t>QIAN ZENGGANG</t>
  </si>
  <si>
    <t>302.00</t>
  </si>
  <si>
    <t>2023-05-20 03:30:05</t>
  </si>
  <si>
    <t>XIAO YIXIN,QI BO</t>
  </si>
  <si>
    <t>1836.00</t>
  </si>
  <si>
    <t>2023-05-19 11:59:29</t>
  </si>
  <si>
    <t>直采</t>
  </si>
  <si>
    <t>泰国</t>
  </si>
  <si>
    <t>CHEN SHENGYUN,PENG PAI</t>
  </si>
  <si>
    <t>1108.00</t>
  </si>
  <si>
    <t>2023-05-19 11:06:37</t>
  </si>
  <si>
    <t>中国</t>
  </si>
  <si>
    <t>CAI JUNJUN,TI ZEZHONG</t>
  </si>
  <si>
    <t>501.00</t>
  </si>
  <si>
    <t>2023-05-18 22:24:38</t>
  </si>
  <si>
    <t>盛泰澜芭堤雅幻影度假村</t>
  </si>
  <si>
    <t>DU FANGWEI,CAI LINFENG</t>
  </si>
  <si>
    <t>1886.00</t>
  </si>
  <si>
    <t>2023-05-19 13:23:30</t>
  </si>
  <si>
    <t>曼谷华美达广场湄南河畔酒店</t>
  </si>
  <si>
    <t>LU XINYAO,JIANG SONGYU</t>
  </si>
  <si>
    <t>990.00</t>
  </si>
  <si>
    <t>2023-05-18 18:39:56</t>
  </si>
  <si>
    <t>ZHENG XIAOJUN</t>
  </si>
  <si>
    <t>655.00</t>
  </si>
  <si>
    <t>2023-05-18 10:18:28</t>
  </si>
  <si>
    <t>GONG TSZLUK,TIAN QINGQING</t>
  </si>
  <si>
    <t>1453.00</t>
  </si>
  <si>
    <t>2023-05-18 09:29:51</t>
  </si>
  <si>
    <t>ZHANG YUANCHUN</t>
  </si>
  <si>
    <t>653.00</t>
  </si>
  <si>
    <t>2023-05-18 02:18:13</t>
  </si>
  <si>
    <t>CAI GUOCHAO,LIN SHENGLI</t>
  </si>
  <si>
    <t>2023-05-18 09:59:17</t>
  </si>
  <si>
    <t>LI JIAYU</t>
  </si>
  <si>
    <t>459.00</t>
  </si>
  <si>
    <t>2023-05-17 12:42:55</t>
  </si>
  <si>
    <t>SUN YUCEN,TONG DAN</t>
  </si>
  <si>
    <t>1296.00</t>
  </si>
  <si>
    <t>2023-05-17 09:15:34</t>
  </si>
  <si>
    <t>韩国</t>
  </si>
  <si>
    <t>碧玛莱温泉度假酒店</t>
  </si>
  <si>
    <t>GUO QIRUI</t>
  </si>
  <si>
    <t>3396.00</t>
  </si>
  <si>
    <t>2023-05-16 18:04:50</t>
  </si>
  <si>
    <t>CHEN ZHENG,WANG JINLIANG</t>
  </si>
  <si>
    <t>289.00</t>
  </si>
  <si>
    <t>2023-05-16 08:06:06</t>
  </si>
  <si>
    <t>CHEN SONGCHANG</t>
  </si>
  <si>
    <t>1277.00</t>
  </si>
  <si>
    <t>2023-05-15 19:10:09</t>
  </si>
  <si>
    <t>DAI ZHENZHONG,ZHANG SHUYI</t>
  </si>
  <si>
    <t>1375.00</t>
  </si>
  <si>
    <t>2023-05-15 17:31:53</t>
  </si>
  <si>
    <t>WANG SHUIXIANG,LIANG XU,WANG MANMAN</t>
  </si>
  <si>
    <t>836.00</t>
  </si>
  <si>
    <t>2023-05-15 09:55:02</t>
  </si>
  <si>
    <t>848.00</t>
  </si>
  <si>
    <t>2023-05-15 09:54:39</t>
  </si>
  <si>
    <t>WANG YOUSONG,YANG JIAHUI</t>
  </si>
  <si>
    <t>4197.00</t>
  </si>
  <si>
    <t>2023-05-14 11:08:17</t>
  </si>
  <si>
    <t>曼谷铂尔曼皇权酒店</t>
  </si>
  <si>
    <t>ZHAO XIAOQIAO</t>
  </si>
  <si>
    <t>754.00</t>
  </si>
  <si>
    <t>2023-05-14 10:16:43</t>
  </si>
  <si>
    <t>PAN XIANG,SONG WENXI</t>
  </si>
  <si>
    <t>332.00</t>
  </si>
  <si>
    <t>2023-05-15 11:17:26</t>
  </si>
  <si>
    <t>马来西亚</t>
  </si>
  <si>
    <t>JIANG JINGJING,ZHENG ZHONGQIU,SHI JIAOFENG,ZHENG ZHIBIAO</t>
  </si>
  <si>
    <t>1506.00</t>
  </si>
  <si>
    <t>2023-05-14 15:27:30</t>
  </si>
  <si>
    <t>LI JINLONG</t>
  </si>
  <si>
    <t>1511.00</t>
  </si>
  <si>
    <t>2023-05-13 19:11:53</t>
  </si>
  <si>
    <t>澳大利亚</t>
  </si>
  <si>
    <t>SHEN JUNHONG,FANG XIAOLONG</t>
  </si>
  <si>
    <t>915.00</t>
  </si>
  <si>
    <t>2023-05-13 12:55:07</t>
  </si>
  <si>
    <t>QIANG GAOLING,LIU BO</t>
  </si>
  <si>
    <t>2908.00</t>
  </si>
  <si>
    <t>2023-05-13 13:11:51</t>
  </si>
  <si>
    <t>HE YONGMING,NOBLEZA DANIEL</t>
  </si>
  <si>
    <t>10840.00</t>
  </si>
  <si>
    <t>2023-05-12 12:36:12</t>
  </si>
  <si>
    <t>941.01</t>
  </si>
  <si>
    <t>2023-05-12 09:00:27</t>
  </si>
  <si>
    <t>GENG CHENHAN,LIU JUN</t>
  </si>
  <si>
    <t>257.00</t>
  </si>
  <si>
    <t>2023-05-12 10:15:47</t>
  </si>
  <si>
    <t>ZHANG DEJING</t>
  </si>
  <si>
    <t>1569.00</t>
  </si>
  <si>
    <t>2023-05-11 21:04:06</t>
  </si>
  <si>
    <t>普吉岛格雷斯兰度假村</t>
  </si>
  <si>
    <t>XIONG JINGWEN,XIONG YA</t>
  </si>
  <si>
    <t>1176.00</t>
  </si>
  <si>
    <t>2023-05-11 14:46:33</t>
  </si>
  <si>
    <t>3848.00</t>
  </si>
  <si>
    <t>2023-05-11 16:34:37</t>
  </si>
  <si>
    <t>JIANG YUANYUAN,ZHANG YINGHUIZI,SHI YINGJIE,SHI YINGNAN</t>
  </si>
  <si>
    <t>983.00</t>
  </si>
  <si>
    <t>2023-05-10 20:00:19</t>
  </si>
  <si>
    <t>日本</t>
  </si>
  <si>
    <t>LI YONGYIN</t>
  </si>
  <si>
    <t>1756.00</t>
  </si>
  <si>
    <t>2023-05-10 16:00:10</t>
  </si>
  <si>
    <t>LIU JINGJING,LIU QINGQING</t>
  </si>
  <si>
    <t>1044.00</t>
  </si>
  <si>
    <t>2023-05-10 16:55:12</t>
  </si>
  <si>
    <t>CHANDET TANAPOHN</t>
  </si>
  <si>
    <t>3109.00</t>
  </si>
  <si>
    <t>2023-05-10 03:12:05</t>
  </si>
  <si>
    <t>HAN RUNXI,WANG YURONG</t>
  </si>
  <si>
    <t>2271.00</t>
  </si>
  <si>
    <t>2023-05-08 12:33:58</t>
  </si>
  <si>
    <t>SHI JINLE</t>
  </si>
  <si>
    <t>3916.00</t>
  </si>
  <si>
    <t>2023-05-08 10:12:16</t>
  </si>
  <si>
    <t>JI KEYI</t>
  </si>
  <si>
    <t>1262.00</t>
  </si>
  <si>
    <t>2023-05-04 13:41:22</t>
  </si>
  <si>
    <t>LI WENJIE</t>
  </si>
  <si>
    <t>1758.00</t>
  </si>
  <si>
    <t>2023-05-01 20:44:48</t>
  </si>
  <si>
    <t>YANG AIAI</t>
  </si>
  <si>
    <t>2840.00</t>
  </si>
  <si>
    <t>2023-04-28 14:14:57</t>
  </si>
  <si>
    <t>LENG HAIXIA,LU YILIN</t>
  </si>
  <si>
    <t>1462.00</t>
  </si>
  <si>
    <t>2023-04-27 09:10:41</t>
  </si>
  <si>
    <t>新加坡</t>
  </si>
  <si>
    <t>普吉岛卡塔坦尼海滩度假村(SHA Extra Plus)</t>
  </si>
  <si>
    <t>XU LINYU</t>
  </si>
  <si>
    <t>1124.00</t>
  </si>
  <si>
    <t>2023-04-26 18:12:43</t>
  </si>
  <si>
    <t>NA SHENGANG,DONG JUAN,CHEN XINJIE,FAN MENGDIE</t>
  </si>
  <si>
    <t>1048.00</t>
  </si>
  <si>
    <t>2023-04-23 12:18:13</t>
  </si>
  <si>
    <t>LI FAN,SONG WEI</t>
  </si>
  <si>
    <t>2211.00</t>
  </si>
  <si>
    <t>2023-04-22 18:21:59</t>
  </si>
  <si>
    <t>WEN DUYU,FU QIN</t>
  </si>
  <si>
    <t>1116.00</t>
  </si>
  <si>
    <t>2023-04-19 00:19:09</t>
  </si>
  <si>
    <t>新加坡卡尔顿城市酒店</t>
  </si>
  <si>
    <t>GENG KUNKUN,GONG SHENQI</t>
  </si>
  <si>
    <t>9540.00</t>
  </si>
  <si>
    <t>2023-04-11 11:04:59</t>
  </si>
  <si>
    <t>新加坡克拉码头智选假日酒店(SG Clean)</t>
  </si>
  <si>
    <t>HU YIXIAO,XIE GENG</t>
  </si>
  <si>
    <t>2464.00</t>
  </si>
  <si>
    <t>2023-03-10 08:57:18</t>
  </si>
  <si>
    <t>澳门雅辰酒店 (前金丽华酒店)</t>
  </si>
  <si>
    <t>LI SHUSU</t>
  </si>
  <si>
    <t>1162.00</t>
  </si>
  <si>
    <t>2023-03-06 17:27:19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</si>
</sst>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69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81</v>
      </c>
      <c r="Q3" s="7"/>
      <c r="R3" s="10" t="s">
        <v>94</v>
      </c>
      <c r="S3" s="11" t="s">
        <v>19</v>
      </c>
      <c r="T3" s="7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2</v>
      </c>
      <c r="N4" s="7" t="s">
        <v>103</v>
      </c>
      <c r="O4" s="7" t="s">
        <v>93</v>
      </c>
      <c r="P4" s="7" t="s">
        <v>81</v>
      </c>
      <c r="Q4" s="7"/>
      <c r="R4" s="10" t="s">
        <v>104</v>
      </c>
      <c r="S4" s="11" t="s">
        <v>19</v>
      </c>
      <c r="T4" s="7"/>
      <c r="U4" s="10" t="s">
        <v>19</v>
      </c>
      <c r="V4" s="10" t="s">
        <v>104</v>
      </c>
      <c r="W4" s="11" t="s">
        <v>105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3</v>
      </c>
      <c r="N5" s="7" t="s">
        <v>113</v>
      </c>
      <c r="O5" s="7" t="s">
        <v>114</v>
      </c>
      <c r="P5" s="7" t="s">
        <v>81</v>
      </c>
      <c r="Q5" s="7"/>
      <c r="R5" s="10" t="s">
        <v>115</v>
      </c>
      <c r="S5" s="11" t="s">
        <v>19</v>
      </c>
      <c r="T5" s="7"/>
      <c r="U5" s="10" t="s">
        <v>19</v>
      </c>
      <c r="V5" s="10" t="s">
        <v>115</v>
      </c>
      <c r="W5" s="11" t="s">
        <v>116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3</v>
      </c>
      <c r="N6" s="7" t="s">
        <v>114</v>
      </c>
      <c r="O6" s="7" t="s">
        <v>114</v>
      </c>
      <c r="P6" s="7" t="s">
        <v>81</v>
      </c>
      <c r="Q6" s="7"/>
      <c r="R6" s="10" t="s">
        <v>124</v>
      </c>
      <c r="S6" s="11" t="s">
        <v>19</v>
      </c>
      <c r="T6" s="7"/>
      <c r="U6" s="10" t="s">
        <v>19</v>
      </c>
      <c r="V6" s="10" t="s">
        <v>124</v>
      </c>
      <c r="W6" s="11" t="s">
        <v>125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0" t="s">
        <v>133</v>
      </c>
      <c r="S7" s="11" t="s">
        <v>19</v>
      </c>
      <c r="T7" s="7"/>
      <c r="U7" s="10" t="s">
        <v>19</v>
      </c>
      <c r="V7" s="10" t="s">
        <v>133</v>
      </c>
      <c r="W7" s="11" t="s">
        <v>134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1</v>
      </c>
      <c r="M8" s="7">
        <v>1</v>
      </c>
      <c r="N8" s="7" t="s">
        <v>80</v>
      </c>
      <c r="O8" s="7" t="s">
        <v>142</v>
      </c>
      <c r="P8" s="7" t="s">
        <v>143</v>
      </c>
      <c r="Q8" s="7"/>
      <c r="R8" s="10" t="s">
        <v>144</v>
      </c>
      <c r="S8" s="11" t="s">
        <v>144</v>
      </c>
      <c r="T8" s="7" t="s">
        <v>145</v>
      </c>
      <c r="U8" s="10" t="s">
        <v>19</v>
      </c>
      <c r="V8" s="10" t="s">
        <v>19</v>
      </c>
      <c r="W8" s="11" t="s">
        <v>19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19</v>
      </c>
      <c r="AD8" t="s">
        <v>6</v>
      </c>
      <c r="AE8" t="s">
        <v>146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149</v>
      </c>
      <c r="H9" s="7" t="s">
        <v>150</v>
      </c>
      <c r="I9" s="7" t="s">
        <v>77</v>
      </c>
      <c r="J9" s="7" t="s">
        <v>2</v>
      </c>
      <c r="K9" s="7" t="s">
        <v>151</v>
      </c>
      <c r="L9" s="7">
        <v>1</v>
      </c>
      <c r="M9" s="7">
        <v>1</v>
      </c>
      <c r="N9" s="7" t="s">
        <v>114</v>
      </c>
      <c r="O9" s="7" t="s">
        <v>80</v>
      </c>
      <c r="P9" s="7" t="s">
        <v>81</v>
      </c>
      <c r="Q9" s="7"/>
      <c r="R9" s="10" t="s">
        <v>152</v>
      </c>
      <c r="S9" s="11" t="s">
        <v>19</v>
      </c>
      <c r="T9" s="7"/>
      <c r="U9" s="10" t="s">
        <v>19</v>
      </c>
      <c r="V9" s="10" t="s">
        <v>152</v>
      </c>
      <c r="W9" s="11" t="s">
        <v>153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154</v>
      </c>
      <c r="AD9" t="s">
        <v>6</v>
      </c>
      <c r="AE9" t="s">
        <v>127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157</v>
      </c>
      <c r="H10" s="7" t="s">
        <v>158</v>
      </c>
      <c r="I10" s="7" t="s">
        <v>77</v>
      </c>
      <c r="J10" s="7" t="s">
        <v>2</v>
      </c>
      <c r="K10" s="7" t="s">
        <v>159</v>
      </c>
      <c r="L10" s="7">
        <v>1</v>
      </c>
      <c r="M10" s="7">
        <v>1</v>
      </c>
      <c r="N10" s="7" t="s">
        <v>81</v>
      </c>
      <c r="O10" s="7" t="s">
        <v>81</v>
      </c>
      <c r="P10" s="7" t="s">
        <v>142</v>
      </c>
      <c r="Q10" s="7"/>
      <c r="R10" s="10" t="s">
        <v>160</v>
      </c>
      <c r="S10" s="11" t="s">
        <v>160</v>
      </c>
      <c r="T10" s="7" t="s">
        <v>161</v>
      </c>
      <c r="U10" s="10" t="s">
        <v>19</v>
      </c>
      <c r="V10" s="10" t="s">
        <v>19</v>
      </c>
      <c r="W10" s="11" t="s">
        <v>19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19</v>
      </c>
      <c r="AD10" t="s">
        <v>6</v>
      </c>
      <c r="AE10" t="s">
        <v>162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165</v>
      </c>
      <c r="H11" s="7" t="s">
        <v>166</v>
      </c>
      <c r="I11" s="7" t="s">
        <v>77</v>
      </c>
      <c r="J11" s="7" t="s">
        <v>2</v>
      </c>
      <c r="K11" s="7" t="s">
        <v>167</v>
      </c>
      <c r="L11" s="7">
        <v>2</v>
      </c>
      <c r="M11" s="7">
        <v>1</v>
      </c>
      <c r="N11" s="7" t="s">
        <v>81</v>
      </c>
      <c r="O11" s="7" t="s">
        <v>168</v>
      </c>
      <c r="P11" s="7" t="s">
        <v>169</v>
      </c>
      <c r="Q11" s="7"/>
      <c r="R11" s="10" t="s">
        <v>170</v>
      </c>
      <c r="S11" s="11" t="s">
        <v>170</v>
      </c>
      <c r="T11" s="7" t="s">
        <v>171</v>
      </c>
      <c r="U11" s="10" t="s">
        <v>19</v>
      </c>
      <c r="V11" s="10" t="s">
        <v>19</v>
      </c>
      <c r="W11" s="11" t="s">
        <v>19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19</v>
      </c>
      <c r="AD11" t="s">
        <v>6</v>
      </c>
      <c r="AE11" t="s">
        <v>172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175</v>
      </c>
      <c r="H12" s="7" t="s">
        <v>176</v>
      </c>
      <c r="I12" s="7" t="s">
        <v>77</v>
      </c>
      <c r="J12" s="7" t="s">
        <v>2</v>
      </c>
      <c r="K12" s="7" t="s">
        <v>177</v>
      </c>
      <c r="L12" s="7">
        <v>1</v>
      </c>
      <c r="M12" s="7">
        <v>2</v>
      </c>
      <c r="N12" s="7" t="s">
        <v>93</v>
      </c>
      <c r="O12" s="7" t="s">
        <v>80</v>
      </c>
      <c r="P12" s="7" t="s">
        <v>142</v>
      </c>
      <c r="Q12" s="7"/>
      <c r="R12" s="10" t="s">
        <v>178</v>
      </c>
      <c r="S12" s="11" t="s">
        <v>19</v>
      </c>
      <c r="T12" s="7"/>
      <c r="U12" s="10" t="s">
        <v>19</v>
      </c>
      <c r="V12" s="10" t="s">
        <v>178</v>
      </c>
      <c r="W12" s="11" t="s">
        <v>179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180</v>
      </c>
      <c r="AD12" t="s">
        <v>6</v>
      </c>
      <c r="AE12" t="s">
        <v>181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182</v>
      </c>
      <c r="B13" s="6" t="s">
        <v>183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184</v>
      </c>
      <c r="H13" s="7" t="s">
        <v>185</v>
      </c>
      <c r="I13" s="7" t="s">
        <v>77</v>
      </c>
      <c r="J13" s="7" t="s">
        <v>2</v>
      </c>
      <c r="K13" s="7" t="s">
        <v>186</v>
      </c>
      <c r="L13" s="7">
        <v>1</v>
      </c>
      <c r="M13" s="7">
        <v>2</v>
      </c>
      <c r="N13" s="7" t="s">
        <v>187</v>
      </c>
      <c r="O13" s="7" t="s">
        <v>80</v>
      </c>
      <c r="P13" s="7" t="s">
        <v>142</v>
      </c>
      <c r="Q13" s="7"/>
      <c r="R13" s="10" t="s">
        <v>188</v>
      </c>
      <c r="S13" s="11" t="s">
        <v>19</v>
      </c>
      <c r="T13" s="7"/>
      <c r="U13" s="10" t="s">
        <v>19</v>
      </c>
      <c r="V13" s="10" t="s">
        <v>188</v>
      </c>
      <c r="W13" s="11" t="s">
        <v>189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190</v>
      </c>
      <c r="AD13" t="s">
        <v>6</v>
      </c>
      <c r="AE13" t="s">
        <v>191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192</v>
      </c>
      <c r="B14" s="6" t="s">
        <v>193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194</v>
      </c>
      <c r="H14" s="7" t="s">
        <v>195</v>
      </c>
      <c r="I14" s="7" t="s">
        <v>77</v>
      </c>
      <c r="J14" s="7" t="s">
        <v>2</v>
      </c>
      <c r="K14" s="7" t="s">
        <v>196</v>
      </c>
      <c r="L14" s="7">
        <v>2</v>
      </c>
      <c r="M14" s="7">
        <v>1</v>
      </c>
      <c r="N14" s="7" t="s">
        <v>197</v>
      </c>
      <c r="O14" s="7" t="s">
        <v>81</v>
      </c>
      <c r="P14" s="7" t="s">
        <v>142</v>
      </c>
      <c r="Q14" s="7"/>
      <c r="R14" s="10" t="s">
        <v>198</v>
      </c>
      <c r="S14" s="11" t="s">
        <v>19</v>
      </c>
      <c r="T14" s="7"/>
      <c r="U14" s="10" t="s">
        <v>19</v>
      </c>
      <c r="V14" s="10" t="s">
        <v>198</v>
      </c>
      <c r="W14" s="11" t="s">
        <v>199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202</v>
      </c>
      <c r="B15" s="6" t="s">
        <v>203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130</v>
      </c>
      <c r="H15" s="7" t="s">
        <v>131</v>
      </c>
      <c r="I15" s="7" t="s">
        <v>77</v>
      </c>
      <c r="J15" s="7" t="s">
        <v>2</v>
      </c>
      <c r="K15" s="7" t="s">
        <v>204</v>
      </c>
      <c r="L15" s="7">
        <v>2</v>
      </c>
      <c r="M15" s="7">
        <v>2</v>
      </c>
      <c r="N15" s="7" t="s">
        <v>93</v>
      </c>
      <c r="O15" s="7" t="s">
        <v>80</v>
      </c>
      <c r="P15" s="7" t="s">
        <v>142</v>
      </c>
      <c r="Q15" s="7"/>
      <c r="R15" s="10" t="s">
        <v>205</v>
      </c>
      <c r="S15" s="11" t="s">
        <v>19</v>
      </c>
      <c r="T15" s="7"/>
      <c r="U15" s="10" t="s">
        <v>19</v>
      </c>
      <c r="V15" s="10" t="s">
        <v>205</v>
      </c>
      <c r="W15" s="11" t="s">
        <v>206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207</v>
      </c>
      <c r="AD15" t="s">
        <v>6</v>
      </c>
      <c r="AE15" t="s">
        <v>208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209</v>
      </c>
      <c r="B16" s="6" t="s">
        <v>210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211</v>
      </c>
      <c r="H16" s="7" t="s">
        <v>212</v>
      </c>
      <c r="I16" s="7" t="s">
        <v>77</v>
      </c>
      <c r="J16" s="7" t="s">
        <v>2</v>
      </c>
      <c r="K16" s="7" t="s">
        <v>213</v>
      </c>
      <c r="L16" s="7">
        <v>1</v>
      </c>
      <c r="M16" s="7">
        <v>1</v>
      </c>
      <c r="N16" s="7" t="s">
        <v>81</v>
      </c>
      <c r="O16" s="7" t="s">
        <v>81</v>
      </c>
      <c r="P16" s="7" t="s">
        <v>142</v>
      </c>
      <c r="Q16" s="7"/>
      <c r="R16" s="10" t="s">
        <v>214</v>
      </c>
      <c r="S16" s="11" t="s">
        <v>19</v>
      </c>
      <c r="T16" s="7"/>
      <c r="U16" s="10" t="s">
        <v>19</v>
      </c>
      <c r="V16" s="10" t="s">
        <v>214</v>
      </c>
      <c r="W16" s="11" t="s">
        <v>215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216</v>
      </c>
      <c r="AD16" t="s">
        <v>6</v>
      </c>
      <c r="AE16" t="s">
        <v>136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217</v>
      </c>
      <c r="B17" s="6" t="s">
        <v>218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219</v>
      </c>
      <c r="H17" s="7" t="s">
        <v>220</v>
      </c>
      <c r="I17" s="7" t="s">
        <v>77</v>
      </c>
      <c r="J17" s="7" t="s">
        <v>2</v>
      </c>
      <c r="K17" s="7" t="s">
        <v>221</v>
      </c>
      <c r="L17" s="7">
        <v>1</v>
      </c>
      <c r="M17" s="7">
        <v>3</v>
      </c>
      <c r="N17" s="7" t="s">
        <v>142</v>
      </c>
      <c r="O17" s="7" t="s">
        <v>222</v>
      </c>
      <c r="P17" s="7" t="s">
        <v>223</v>
      </c>
      <c r="Q17" s="7"/>
      <c r="R17" s="10" t="s">
        <v>224</v>
      </c>
      <c r="S17" s="11" t="s">
        <v>224</v>
      </c>
      <c r="T17" s="7" t="s">
        <v>225</v>
      </c>
      <c r="U17" s="10" t="s">
        <v>19</v>
      </c>
      <c r="V17" s="10" t="s">
        <v>19</v>
      </c>
      <c r="W17" s="11" t="s">
        <v>19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</v>
      </c>
      <c r="AD17" t="s">
        <v>6</v>
      </c>
      <c r="AE17" t="s">
        <v>226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227</v>
      </c>
      <c r="B18" s="6" t="s">
        <v>228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229</v>
      </c>
      <c r="H18" s="7" t="s">
        <v>230</v>
      </c>
      <c r="I18" s="7" t="s">
        <v>77</v>
      </c>
      <c r="J18" s="7" t="s">
        <v>2</v>
      </c>
      <c r="K18" s="7" t="s">
        <v>231</v>
      </c>
      <c r="L18" s="7">
        <v>1</v>
      </c>
      <c r="M18" s="7">
        <v>5</v>
      </c>
      <c r="N18" s="7" t="s">
        <v>79</v>
      </c>
      <c r="O18" s="7" t="s">
        <v>114</v>
      </c>
      <c r="P18" s="7" t="s">
        <v>143</v>
      </c>
      <c r="Q18" s="7"/>
      <c r="R18" s="10" t="s">
        <v>232</v>
      </c>
      <c r="S18" s="11" t="s">
        <v>19</v>
      </c>
      <c r="T18" s="7"/>
      <c r="U18" s="10" t="s">
        <v>19</v>
      </c>
      <c r="V18" s="10" t="s">
        <v>232</v>
      </c>
      <c r="W18" s="11" t="s">
        <v>233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238</v>
      </c>
      <c r="H19" s="7" t="s">
        <v>239</v>
      </c>
      <c r="I19" s="7" t="s">
        <v>77</v>
      </c>
      <c r="J19" s="7" t="s">
        <v>2</v>
      </c>
      <c r="K19" s="7" t="s">
        <v>240</v>
      </c>
      <c r="L19" s="7">
        <v>1</v>
      </c>
      <c r="M19" s="7">
        <v>3</v>
      </c>
      <c r="N19" s="7" t="s">
        <v>93</v>
      </c>
      <c r="O19" s="7" t="s">
        <v>80</v>
      </c>
      <c r="P19" s="7" t="s">
        <v>143</v>
      </c>
      <c r="Q19" s="7"/>
      <c r="R19" s="10" t="s">
        <v>241</v>
      </c>
      <c r="S19" s="11" t="s">
        <v>19</v>
      </c>
      <c r="T19" s="7"/>
      <c r="U19" s="10" t="s">
        <v>19</v>
      </c>
      <c r="V19" s="10" t="s">
        <v>241</v>
      </c>
      <c r="W19" s="11" t="s">
        <v>242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243</v>
      </c>
      <c r="AD19" t="s">
        <v>6</v>
      </c>
      <c r="AE19" t="s">
        <v>244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245</v>
      </c>
      <c r="B20" s="6" t="s">
        <v>246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247</v>
      </c>
      <c r="H20" s="7" t="s">
        <v>248</v>
      </c>
      <c r="I20" s="7" t="s">
        <v>77</v>
      </c>
      <c r="J20" s="7" t="s">
        <v>2</v>
      </c>
      <c r="K20" s="7" t="s">
        <v>249</v>
      </c>
      <c r="L20" s="7">
        <v>1</v>
      </c>
      <c r="M20" s="7">
        <v>2</v>
      </c>
      <c r="N20" s="7" t="s">
        <v>250</v>
      </c>
      <c r="O20" s="7" t="s">
        <v>81</v>
      </c>
      <c r="P20" s="7" t="s">
        <v>143</v>
      </c>
      <c r="Q20" s="7"/>
      <c r="R20" s="10" t="s">
        <v>251</v>
      </c>
      <c r="S20" s="11" t="s">
        <v>19</v>
      </c>
      <c r="T20" s="7"/>
      <c r="U20" s="10" t="s">
        <v>19</v>
      </c>
      <c r="V20" s="10" t="s">
        <v>251</v>
      </c>
      <c r="W20" s="11" t="s">
        <v>252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253</v>
      </c>
      <c r="AD20" t="s">
        <v>6</v>
      </c>
      <c r="AE20" t="s">
        <v>254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255</v>
      </c>
      <c r="B21" s="6" t="s">
        <v>256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257</v>
      </c>
      <c r="H21" s="7" t="s">
        <v>258</v>
      </c>
      <c r="I21" s="7" t="s">
        <v>77</v>
      </c>
      <c r="J21" s="7" t="s">
        <v>2</v>
      </c>
      <c r="K21" s="7" t="s">
        <v>259</v>
      </c>
      <c r="L21" s="7">
        <v>1</v>
      </c>
      <c r="M21" s="7">
        <v>4</v>
      </c>
      <c r="N21" s="7" t="s">
        <v>250</v>
      </c>
      <c r="O21" s="7" t="s">
        <v>93</v>
      </c>
      <c r="P21" s="7" t="s">
        <v>143</v>
      </c>
      <c r="Q21" s="7"/>
      <c r="R21" s="10" t="s">
        <v>260</v>
      </c>
      <c r="S21" s="11" t="s">
        <v>19</v>
      </c>
      <c r="T21" s="7"/>
      <c r="U21" s="10" t="s">
        <v>19</v>
      </c>
      <c r="V21" s="10" t="s">
        <v>260</v>
      </c>
      <c r="W21" s="11" t="s">
        <v>261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264</v>
      </c>
      <c r="B22" s="6" t="s">
        <v>265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266</v>
      </c>
      <c r="H22" s="7" t="s">
        <v>267</v>
      </c>
      <c r="I22" s="7" t="s">
        <v>77</v>
      </c>
      <c r="J22" s="7" t="s">
        <v>2</v>
      </c>
      <c r="K22" s="7" t="s">
        <v>268</v>
      </c>
      <c r="L22" s="7">
        <v>1</v>
      </c>
      <c r="M22" s="7">
        <v>3</v>
      </c>
      <c r="N22" s="7" t="s">
        <v>80</v>
      </c>
      <c r="O22" s="7" t="s">
        <v>80</v>
      </c>
      <c r="P22" s="7" t="s">
        <v>143</v>
      </c>
      <c r="Q22" s="7"/>
      <c r="R22" s="10" t="s">
        <v>269</v>
      </c>
      <c r="S22" s="11" t="s">
        <v>19</v>
      </c>
      <c r="T22" s="7"/>
      <c r="U22" s="10" t="s">
        <v>19</v>
      </c>
      <c r="V22" s="10" t="s">
        <v>269</v>
      </c>
      <c r="W22" s="11" t="s">
        <v>270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271</v>
      </c>
      <c r="AD22" t="s">
        <v>6</v>
      </c>
      <c r="AE22" t="s">
        <v>272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273</v>
      </c>
      <c r="B23" s="6" t="s">
        <v>274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121</v>
      </c>
      <c r="H23" s="7" t="s">
        <v>122</v>
      </c>
      <c r="I23" s="7" t="s">
        <v>77</v>
      </c>
      <c r="J23" s="7" t="s">
        <v>2</v>
      </c>
      <c r="K23" s="7" t="s">
        <v>123</v>
      </c>
      <c r="L23" s="7">
        <v>1</v>
      </c>
      <c r="M23" s="7">
        <v>1</v>
      </c>
      <c r="N23" s="7" t="s">
        <v>142</v>
      </c>
      <c r="O23" s="7" t="s">
        <v>142</v>
      </c>
      <c r="P23" s="7" t="s">
        <v>143</v>
      </c>
      <c r="Q23" s="7"/>
      <c r="R23" s="10" t="s">
        <v>275</v>
      </c>
      <c r="S23" s="11" t="s">
        <v>19</v>
      </c>
      <c r="T23" s="7"/>
      <c r="U23" s="10" t="s">
        <v>19</v>
      </c>
      <c r="V23" s="10" t="s">
        <v>275</v>
      </c>
      <c r="W23" s="11" t="s">
        <v>276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277</v>
      </c>
      <c r="AD23" t="s">
        <v>6</v>
      </c>
      <c r="AE23" t="s">
        <v>278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279</v>
      </c>
      <c r="B24" s="6" t="s">
        <v>280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281</v>
      </c>
      <c r="H24" s="7" t="s">
        <v>282</v>
      </c>
      <c r="I24" s="7" t="s">
        <v>77</v>
      </c>
      <c r="J24" s="7" t="s">
        <v>2</v>
      </c>
      <c r="K24" s="7" t="s">
        <v>283</v>
      </c>
      <c r="L24" s="7">
        <v>1</v>
      </c>
      <c r="M24" s="7">
        <v>2</v>
      </c>
      <c r="N24" s="7" t="s">
        <v>79</v>
      </c>
      <c r="O24" s="7" t="s">
        <v>81</v>
      </c>
      <c r="P24" s="7" t="s">
        <v>143</v>
      </c>
      <c r="Q24" s="7"/>
      <c r="R24" s="10" t="s">
        <v>284</v>
      </c>
      <c r="S24" s="11" t="s">
        <v>19</v>
      </c>
      <c r="T24" s="7"/>
      <c r="U24" s="10" t="s">
        <v>19</v>
      </c>
      <c r="V24" s="10" t="s">
        <v>284</v>
      </c>
      <c r="W24" s="11" t="s">
        <v>285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286</v>
      </c>
      <c r="AD24" t="s">
        <v>6</v>
      </c>
      <c r="AE24" t="s">
        <v>287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288</v>
      </c>
      <c r="B25" s="6" t="s">
        <v>289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165</v>
      </c>
      <c r="H25" s="7" t="s">
        <v>166</v>
      </c>
      <c r="I25" s="7" t="s">
        <v>77</v>
      </c>
      <c r="J25" s="7" t="s">
        <v>2</v>
      </c>
      <c r="K25" s="7" t="s">
        <v>290</v>
      </c>
      <c r="L25" s="7">
        <v>1</v>
      </c>
      <c r="M25" s="7">
        <v>1</v>
      </c>
      <c r="N25" s="7" t="s">
        <v>142</v>
      </c>
      <c r="O25" s="7" t="s">
        <v>291</v>
      </c>
      <c r="P25" s="7" t="s">
        <v>292</v>
      </c>
      <c r="Q25" s="7"/>
      <c r="R25" s="10" t="s">
        <v>293</v>
      </c>
      <c r="S25" s="11" t="s">
        <v>293</v>
      </c>
      <c r="T25" s="7" t="s">
        <v>294</v>
      </c>
      <c r="U25" s="10" t="s">
        <v>19</v>
      </c>
      <c r="V25" s="10" t="s">
        <v>19</v>
      </c>
      <c r="W25" s="11" t="s">
        <v>19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19</v>
      </c>
      <c r="AD25" t="s">
        <v>6</v>
      </c>
      <c r="AE25" t="s">
        <v>172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295</v>
      </c>
      <c r="B26" s="6" t="s">
        <v>296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297</v>
      </c>
      <c r="H26" s="7" t="s">
        <v>298</v>
      </c>
      <c r="I26" s="7" t="s">
        <v>77</v>
      </c>
      <c r="J26" s="7" t="s">
        <v>2</v>
      </c>
      <c r="K26" s="7" t="s">
        <v>299</v>
      </c>
      <c r="L26" s="7">
        <v>1</v>
      </c>
      <c r="M26" s="7">
        <v>1</v>
      </c>
      <c r="N26" s="7" t="s">
        <v>80</v>
      </c>
      <c r="O26" s="7" t="s">
        <v>142</v>
      </c>
      <c r="P26" s="7" t="s">
        <v>143</v>
      </c>
      <c r="Q26" s="7"/>
      <c r="R26" s="10" t="s">
        <v>300</v>
      </c>
      <c r="S26" s="11" t="s">
        <v>19</v>
      </c>
      <c r="T26" s="7"/>
      <c r="U26" s="10" t="s">
        <v>19</v>
      </c>
      <c r="V26" s="10" t="s">
        <v>300</v>
      </c>
      <c r="W26" s="11" t="s">
        <v>301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302</v>
      </c>
      <c r="AD26" t="s">
        <v>6</v>
      </c>
      <c r="AE26" t="s">
        <v>303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304</v>
      </c>
      <c r="B27" s="6" t="s">
        <v>305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219</v>
      </c>
      <c r="H27" s="7" t="s">
        <v>220</v>
      </c>
      <c r="I27" s="7" t="s">
        <v>77</v>
      </c>
      <c r="J27" s="7" t="s">
        <v>2</v>
      </c>
      <c r="K27" s="7" t="s">
        <v>306</v>
      </c>
      <c r="L27" s="7">
        <v>1</v>
      </c>
      <c r="M27" s="7">
        <v>5</v>
      </c>
      <c r="N27" s="7" t="s">
        <v>143</v>
      </c>
      <c r="O27" s="7" t="s">
        <v>307</v>
      </c>
      <c r="P27" s="7" t="s">
        <v>308</v>
      </c>
      <c r="Q27" s="7"/>
      <c r="R27" s="10" t="s">
        <v>309</v>
      </c>
      <c r="S27" s="11" t="s">
        <v>309</v>
      </c>
      <c r="T27" s="7" t="s">
        <v>310</v>
      </c>
      <c r="U27" s="10" t="s">
        <v>19</v>
      </c>
      <c r="V27" s="10" t="s">
        <v>19</v>
      </c>
      <c r="W27" s="11" t="s">
        <v>19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19</v>
      </c>
      <c r="AD27" t="s">
        <v>6</v>
      </c>
      <c r="AE27" t="s">
        <v>311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312</v>
      </c>
      <c r="B28" s="6" t="s">
        <v>313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229</v>
      </c>
      <c r="H28" s="7" t="s">
        <v>230</v>
      </c>
      <c r="I28" s="7" t="s">
        <v>77</v>
      </c>
      <c r="J28" s="7" t="s">
        <v>2</v>
      </c>
      <c r="K28" s="7" t="s">
        <v>314</v>
      </c>
      <c r="L28" s="7">
        <v>1</v>
      </c>
      <c r="M28" s="7">
        <v>3</v>
      </c>
      <c r="N28" s="7" t="s">
        <v>315</v>
      </c>
      <c r="O28" s="7" t="s">
        <v>81</v>
      </c>
      <c r="P28" s="7" t="s">
        <v>307</v>
      </c>
      <c r="Q28" s="7"/>
      <c r="R28" s="10" t="s">
        <v>316</v>
      </c>
      <c r="S28" s="11" t="s">
        <v>19</v>
      </c>
      <c r="T28" s="7"/>
      <c r="U28" s="10" t="s">
        <v>19</v>
      </c>
      <c r="V28" s="10" t="s">
        <v>316</v>
      </c>
      <c r="W28" s="11" t="s">
        <v>317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318</v>
      </c>
      <c r="AD28" t="s">
        <v>6</v>
      </c>
      <c r="AE28" t="s">
        <v>235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319</v>
      </c>
      <c r="B29" s="6" t="s">
        <v>320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321</v>
      </c>
      <c r="H29" s="7" t="s">
        <v>322</v>
      </c>
      <c r="I29" s="7" t="s">
        <v>77</v>
      </c>
      <c r="J29" s="7" t="s">
        <v>2</v>
      </c>
      <c r="K29" s="7" t="s">
        <v>323</v>
      </c>
      <c r="L29" s="7">
        <v>2</v>
      </c>
      <c r="M29" s="7">
        <v>2</v>
      </c>
      <c r="N29" s="7" t="s">
        <v>114</v>
      </c>
      <c r="O29" s="7" t="s">
        <v>142</v>
      </c>
      <c r="P29" s="7" t="s">
        <v>307</v>
      </c>
      <c r="Q29" s="7"/>
      <c r="R29" s="10" t="s">
        <v>324</v>
      </c>
      <c r="S29" s="11" t="s">
        <v>19</v>
      </c>
      <c r="T29" s="7"/>
      <c r="U29" s="10" t="s">
        <v>19</v>
      </c>
      <c r="V29" s="10" t="s">
        <v>324</v>
      </c>
      <c r="W29" s="11" t="s">
        <v>325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326</v>
      </c>
      <c r="AD29" t="s">
        <v>6</v>
      </c>
      <c r="AE29" t="s">
        <v>327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328</v>
      </c>
      <c r="B30" s="6" t="s">
        <v>329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229</v>
      </c>
      <c r="H30" s="7" t="s">
        <v>230</v>
      </c>
      <c r="I30" s="7" t="s">
        <v>77</v>
      </c>
      <c r="J30" s="7" t="s">
        <v>2</v>
      </c>
      <c r="K30" s="7" t="s">
        <v>330</v>
      </c>
      <c r="L30" s="7">
        <v>1</v>
      </c>
      <c r="M30" s="7">
        <v>3</v>
      </c>
      <c r="N30" s="7" t="s">
        <v>250</v>
      </c>
      <c r="O30" s="7" t="s">
        <v>81</v>
      </c>
      <c r="P30" s="7" t="s">
        <v>307</v>
      </c>
      <c r="Q30" s="7"/>
      <c r="R30" s="10" t="s">
        <v>331</v>
      </c>
      <c r="S30" s="11" t="s">
        <v>19</v>
      </c>
      <c r="T30" s="7"/>
      <c r="U30" s="10" t="s">
        <v>19</v>
      </c>
      <c r="V30" s="10" t="s">
        <v>331</v>
      </c>
      <c r="W30" s="11" t="s">
        <v>332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333</v>
      </c>
      <c r="AD30" t="s">
        <v>6</v>
      </c>
      <c r="AE30" t="s">
        <v>235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334</v>
      </c>
      <c r="B31" s="6" t="s">
        <v>335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336</v>
      </c>
      <c r="H31" s="7" t="s">
        <v>337</v>
      </c>
      <c r="I31" s="7" t="s">
        <v>77</v>
      </c>
      <c r="J31" s="7" t="s">
        <v>2</v>
      </c>
      <c r="K31" s="7" t="s">
        <v>338</v>
      </c>
      <c r="L31" s="7">
        <v>1</v>
      </c>
      <c r="M31" s="7">
        <v>2</v>
      </c>
      <c r="N31" s="7" t="s">
        <v>142</v>
      </c>
      <c r="O31" s="7" t="s">
        <v>339</v>
      </c>
      <c r="P31" s="7" t="s">
        <v>340</v>
      </c>
      <c r="Q31" s="7"/>
      <c r="R31" s="10" t="s">
        <v>341</v>
      </c>
      <c r="S31" s="11" t="s">
        <v>341</v>
      </c>
      <c r="T31" s="7" t="s">
        <v>342</v>
      </c>
      <c r="U31" s="10" t="s">
        <v>19</v>
      </c>
      <c r="V31" s="10" t="s">
        <v>19</v>
      </c>
      <c r="W31" s="11" t="s">
        <v>19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19</v>
      </c>
      <c r="AD31" t="s">
        <v>6</v>
      </c>
      <c r="AE31" t="s">
        <v>343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344</v>
      </c>
      <c r="B32" s="6" t="s">
        <v>345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346</v>
      </c>
      <c r="H32" s="7" t="s">
        <v>347</v>
      </c>
      <c r="I32" s="7" t="s">
        <v>77</v>
      </c>
      <c r="J32" s="7" t="s">
        <v>2</v>
      </c>
      <c r="K32" s="7" t="s">
        <v>348</v>
      </c>
      <c r="L32" s="7">
        <v>1</v>
      </c>
      <c r="M32" s="7">
        <v>2</v>
      </c>
      <c r="N32" s="7" t="s">
        <v>80</v>
      </c>
      <c r="O32" s="7" t="s">
        <v>349</v>
      </c>
      <c r="P32" s="7" t="s">
        <v>350</v>
      </c>
      <c r="Q32" s="7"/>
      <c r="R32" s="10" t="s">
        <v>351</v>
      </c>
      <c r="S32" s="11" t="s">
        <v>351</v>
      </c>
      <c r="T32" s="7" t="s">
        <v>352</v>
      </c>
      <c r="U32" s="10" t="s">
        <v>19</v>
      </c>
      <c r="V32" s="10" t="s">
        <v>19</v>
      </c>
      <c r="W32" s="11" t="s">
        <v>19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19</v>
      </c>
      <c r="AD32" t="s">
        <v>6</v>
      </c>
      <c r="AE32" t="s">
        <v>353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354</v>
      </c>
      <c r="B33" s="6" t="s">
        <v>355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346</v>
      </c>
      <c r="H33" s="7" t="s">
        <v>347</v>
      </c>
      <c r="I33" s="7" t="s">
        <v>77</v>
      </c>
      <c r="J33" s="7" t="s">
        <v>2</v>
      </c>
      <c r="K33" s="7" t="s">
        <v>348</v>
      </c>
      <c r="L33" s="7">
        <v>1</v>
      </c>
      <c r="M33" s="7">
        <v>1</v>
      </c>
      <c r="N33" s="7" t="s">
        <v>80</v>
      </c>
      <c r="O33" s="7" t="s">
        <v>356</v>
      </c>
      <c r="P33" s="7" t="s">
        <v>349</v>
      </c>
      <c r="Q33" s="7"/>
      <c r="R33" s="10" t="s">
        <v>357</v>
      </c>
      <c r="S33" s="11" t="s">
        <v>357</v>
      </c>
      <c r="T33" s="7" t="s">
        <v>358</v>
      </c>
      <c r="U33" s="10" t="s">
        <v>19</v>
      </c>
      <c r="V33" s="10" t="s">
        <v>19</v>
      </c>
      <c r="W33" s="11" t="s">
        <v>19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19</v>
      </c>
      <c r="AD33" t="s">
        <v>6</v>
      </c>
      <c r="AE33" t="s">
        <v>359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360</v>
      </c>
      <c r="B34" s="6" t="s">
        <v>361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362</v>
      </c>
      <c r="H34" s="7" t="s">
        <v>363</v>
      </c>
      <c r="I34" s="7" t="s">
        <v>77</v>
      </c>
      <c r="J34" s="7" t="s">
        <v>2</v>
      </c>
      <c r="K34" s="7" t="s">
        <v>364</v>
      </c>
      <c r="L34" s="7">
        <v>1</v>
      </c>
      <c r="M34" s="7">
        <v>3</v>
      </c>
      <c r="N34" s="7" t="s">
        <v>81</v>
      </c>
      <c r="O34" s="7" t="s">
        <v>365</v>
      </c>
      <c r="P34" s="7" t="s">
        <v>291</v>
      </c>
      <c r="Q34" s="7"/>
      <c r="R34" s="10" t="s">
        <v>366</v>
      </c>
      <c r="S34" s="11" t="s">
        <v>366</v>
      </c>
      <c r="T34" s="7" t="s">
        <v>367</v>
      </c>
      <c r="U34" s="10" t="s">
        <v>19</v>
      </c>
      <c r="V34" s="10" t="s">
        <v>19</v>
      </c>
      <c r="W34" s="11" t="s">
        <v>19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19</v>
      </c>
      <c r="AD34" t="s">
        <v>6</v>
      </c>
      <c r="AE34" t="s">
        <v>368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369</v>
      </c>
      <c r="B35" s="6" t="s">
        <v>370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371</v>
      </c>
      <c r="H35" s="7" t="s">
        <v>372</v>
      </c>
      <c r="I35" s="7" t="s">
        <v>77</v>
      </c>
      <c r="J35" s="7" t="s">
        <v>2</v>
      </c>
      <c r="K35" s="7" t="s">
        <v>373</v>
      </c>
      <c r="L35" s="7">
        <v>1</v>
      </c>
      <c r="M35" s="7">
        <v>1</v>
      </c>
      <c r="N35" s="7" t="s">
        <v>307</v>
      </c>
      <c r="O35" s="7" t="s">
        <v>374</v>
      </c>
      <c r="P35" s="7" t="s">
        <v>375</v>
      </c>
      <c r="Q35" s="7"/>
      <c r="R35" s="10" t="s">
        <v>376</v>
      </c>
      <c r="S35" s="11" t="s">
        <v>376</v>
      </c>
      <c r="T35" s="7" t="s">
        <v>377</v>
      </c>
      <c r="U35" s="10" t="s">
        <v>19</v>
      </c>
      <c r="V35" s="10" t="s">
        <v>19</v>
      </c>
      <c r="W35" s="11" t="s">
        <v>19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19</v>
      </c>
      <c r="AD35" t="s">
        <v>6</v>
      </c>
      <c r="AE35" t="s">
        <v>378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379</v>
      </c>
      <c r="B36" s="6" t="s">
        <v>380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194</v>
      </c>
      <c r="H36" s="7" t="s">
        <v>381</v>
      </c>
      <c r="I36" s="7" t="s">
        <v>77</v>
      </c>
      <c r="J36" s="7" t="s">
        <v>2</v>
      </c>
      <c r="K36" s="7" t="s">
        <v>382</v>
      </c>
      <c r="L36" s="7">
        <v>2</v>
      </c>
      <c r="M36" s="7">
        <v>3</v>
      </c>
      <c r="N36" s="7" t="s">
        <v>307</v>
      </c>
      <c r="O36" s="7" t="s">
        <v>383</v>
      </c>
      <c r="P36" s="7" t="s">
        <v>384</v>
      </c>
      <c r="Q36" s="7"/>
      <c r="R36" s="10" t="s">
        <v>385</v>
      </c>
      <c r="S36" s="11" t="s">
        <v>385</v>
      </c>
      <c r="T36" s="7" t="s">
        <v>386</v>
      </c>
      <c r="U36" s="10" t="s">
        <v>19</v>
      </c>
      <c r="V36" s="10" t="s">
        <v>19</v>
      </c>
      <c r="W36" s="11" t="s">
        <v>19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19</v>
      </c>
      <c r="AD36" t="s">
        <v>6</v>
      </c>
      <c r="AE36" t="s">
        <v>387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388</v>
      </c>
      <c r="B37" s="6" t="s">
        <v>389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165</v>
      </c>
      <c r="H37" s="7" t="s">
        <v>166</v>
      </c>
      <c r="I37" s="7" t="s">
        <v>77</v>
      </c>
      <c r="J37" s="7" t="s">
        <v>2</v>
      </c>
      <c r="K37" s="7" t="s">
        <v>390</v>
      </c>
      <c r="L37" s="7">
        <v>1</v>
      </c>
      <c r="M37" s="7">
        <v>2</v>
      </c>
      <c r="N37" s="7" t="s">
        <v>79</v>
      </c>
      <c r="O37" s="7" t="s">
        <v>143</v>
      </c>
      <c r="P37" s="7" t="s">
        <v>391</v>
      </c>
      <c r="Q37" s="7"/>
      <c r="R37" s="10" t="s">
        <v>392</v>
      </c>
      <c r="S37" s="11" t="s">
        <v>19</v>
      </c>
      <c r="T37" s="7"/>
      <c r="U37" s="10" t="s">
        <v>19</v>
      </c>
      <c r="V37" s="10" t="s">
        <v>392</v>
      </c>
      <c r="W37" s="11" t="s">
        <v>393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394</v>
      </c>
      <c r="AD37" t="s">
        <v>6</v>
      </c>
      <c r="AE37" t="s">
        <v>395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396</v>
      </c>
      <c r="B38" s="6" t="s">
        <v>397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165</v>
      </c>
      <c r="H38" s="7" t="s">
        <v>166</v>
      </c>
      <c r="I38" s="7" t="s">
        <v>77</v>
      </c>
      <c r="J38" s="7" t="s">
        <v>2</v>
      </c>
      <c r="K38" s="7" t="s">
        <v>398</v>
      </c>
      <c r="L38" s="7">
        <v>2</v>
      </c>
      <c r="M38" s="7">
        <v>1</v>
      </c>
      <c r="N38" s="7" t="s">
        <v>81</v>
      </c>
      <c r="O38" s="7" t="s">
        <v>307</v>
      </c>
      <c r="P38" s="7" t="s">
        <v>391</v>
      </c>
      <c r="Q38" s="7"/>
      <c r="R38" s="10" t="s">
        <v>399</v>
      </c>
      <c r="S38" s="11" t="s">
        <v>19</v>
      </c>
      <c r="T38" s="7"/>
      <c r="U38" s="10" t="s">
        <v>19</v>
      </c>
      <c r="V38" s="10" t="s">
        <v>399</v>
      </c>
      <c r="W38" s="11" t="s">
        <v>400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401</v>
      </c>
      <c r="AD38" t="s">
        <v>6</v>
      </c>
      <c r="AE38" t="s">
        <v>172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402</v>
      </c>
      <c r="B39" s="6" t="s">
        <v>403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219</v>
      </c>
      <c r="H39" s="7" t="s">
        <v>220</v>
      </c>
      <c r="I39" s="7" t="s">
        <v>77</v>
      </c>
      <c r="J39" s="7" t="s">
        <v>2</v>
      </c>
      <c r="K39" s="7" t="s">
        <v>404</v>
      </c>
      <c r="L39" s="7">
        <v>1</v>
      </c>
      <c r="M39" s="7">
        <v>2</v>
      </c>
      <c r="N39" s="7" t="s">
        <v>307</v>
      </c>
      <c r="O39" s="7" t="s">
        <v>405</v>
      </c>
      <c r="P39" s="7" t="s">
        <v>292</v>
      </c>
      <c r="Q39" s="7"/>
      <c r="R39" s="10" t="s">
        <v>406</v>
      </c>
      <c r="S39" s="11" t="s">
        <v>406</v>
      </c>
      <c r="T39" s="7" t="s">
        <v>407</v>
      </c>
      <c r="U39" s="10" t="s">
        <v>19</v>
      </c>
      <c r="V39" s="10" t="s">
        <v>19</v>
      </c>
      <c r="W39" s="11" t="s">
        <v>19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19</v>
      </c>
      <c r="AD39" t="s">
        <v>6</v>
      </c>
      <c r="AE39" t="s">
        <v>408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409</v>
      </c>
      <c r="B40" s="6" t="s">
        <v>410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219</v>
      </c>
      <c r="H40" s="7" t="s">
        <v>220</v>
      </c>
      <c r="I40" s="7" t="s">
        <v>77</v>
      </c>
      <c r="J40" s="7" t="s">
        <v>2</v>
      </c>
      <c r="K40" s="7" t="s">
        <v>411</v>
      </c>
      <c r="L40" s="7">
        <v>1</v>
      </c>
      <c r="M40" s="7">
        <v>3</v>
      </c>
      <c r="N40" s="7" t="s">
        <v>307</v>
      </c>
      <c r="O40" s="7" t="s">
        <v>405</v>
      </c>
      <c r="P40" s="7" t="s">
        <v>412</v>
      </c>
      <c r="Q40" s="7"/>
      <c r="R40" s="10" t="s">
        <v>413</v>
      </c>
      <c r="S40" s="11" t="s">
        <v>413</v>
      </c>
      <c r="T40" s="7" t="s">
        <v>414</v>
      </c>
      <c r="U40" s="10" t="s">
        <v>19</v>
      </c>
      <c r="V40" s="10" t="s">
        <v>19</v>
      </c>
      <c r="W40" s="11" t="s">
        <v>19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</v>
      </c>
      <c r="AD40" t="s">
        <v>6</v>
      </c>
      <c r="AE40" t="s">
        <v>408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415</v>
      </c>
      <c r="B41" s="6" t="s">
        <v>416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417</v>
      </c>
      <c r="H41" s="7" t="s">
        <v>418</v>
      </c>
      <c r="I41" s="7" t="s">
        <v>77</v>
      </c>
      <c r="J41" s="7" t="s">
        <v>2</v>
      </c>
      <c r="K41" s="7" t="s">
        <v>419</v>
      </c>
      <c r="L41" s="7">
        <v>1</v>
      </c>
      <c r="M41" s="7">
        <v>1</v>
      </c>
      <c r="N41" s="7" t="s">
        <v>307</v>
      </c>
      <c r="O41" s="7" t="s">
        <v>307</v>
      </c>
      <c r="P41" s="7" t="s">
        <v>391</v>
      </c>
      <c r="Q41" s="7"/>
      <c r="R41" s="10" t="s">
        <v>420</v>
      </c>
      <c r="S41" s="11" t="s">
        <v>19</v>
      </c>
      <c r="T41" s="7"/>
      <c r="U41" s="10" t="s">
        <v>19</v>
      </c>
      <c r="V41" s="10" t="s">
        <v>420</v>
      </c>
      <c r="W41" s="11" t="s">
        <v>252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421</v>
      </c>
      <c r="AD41" t="s">
        <v>6</v>
      </c>
      <c r="AE41" t="s">
        <v>422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423</v>
      </c>
      <c r="B42" s="6" t="s">
        <v>424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425</v>
      </c>
      <c r="H42" s="7" t="s">
        <v>426</v>
      </c>
      <c r="I42" s="7" t="s">
        <v>77</v>
      </c>
      <c r="J42" s="7" t="s">
        <v>2</v>
      </c>
      <c r="K42" s="7" t="s">
        <v>427</v>
      </c>
      <c r="L42" s="7">
        <v>1</v>
      </c>
      <c r="M42" s="7">
        <v>1</v>
      </c>
      <c r="N42" s="7" t="s">
        <v>307</v>
      </c>
      <c r="O42" s="7" t="s">
        <v>307</v>
      </c>
      <c r="P42" s="7" t="s">
        <v>391</v>
      </c>
      <c r="Q42" s="7"/>
      <c r="R42" s="10" t="s">
        <v>428</v>
      </c>
      <c r="S42" s="11" t="s">
        <v>19</v>
      </c>
      <c r="T42" s="7"/>
      <c r="U42" s="10" t="s">
        <v>19</v>
      </c>
      <c r="V42" s="10" t="s">
        <v>428</v>
      </c>
      <c r="W42" s="11" t="s">
        <v>429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430</v>
      </c>
      <c r="AD42" t="s">
        <v>6</v>
      </c>
      <c r="AE42" t="s">
        <v>431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432</v>
      </c>
      <c r="B43" s="6" t="s">
        <v>433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417</v>
      </c>
      <c r="H43" s="7" t="s">
        <v>418</v>
      </c>
      <c r="I43" s="7" t="s">
        <v>77</v>
      </c>
      <c r="J43" s="7" t="s">
        <v>2</v>
      </c>
      <c r="K43" s="7" t="s">
        <v>434</v>
      </c>
      <c r="L43" s="7">
        <v>1</v>
      </c>
      <c r="M43" s="7">
        <v>1</v>
      </c>
      <c r="N43" s="7" t="s">
        <v>307</v>
      </c>
      <c r="O43" s="7" t="s">
        <v>307</v>
      </c>
      <c r="P43" s="7" t="s">
        <v>391</v>
      </c>
      <c r="Q43" s="7"/>
      <c r="R43" s="10" t="s">
        <v>435</v>
      </c>
      <c r="S43" s="11" t="s">
        <v>19</v>
      </c>
      <c r="T43" s="7"/>
      <c r="U43" s="10" t="s">
        <v>19</v>
      </c>
      <c r="V43" s="10" t="s">
        <v>435</v>
      </c>
      <c r="W43" s="11" t="s">
        <v>252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436</v>
      </c>
      <c r="AD43" t="s">
        <v>6</v>
      </c>
      <c r="AE43" t="s">
        <v>422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437</v>
      </c>
      <c r="B44" s="6" t="s">
        <v>438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336</v>
      </c>
      <c r="H44" s="7" t="s">
        <v>337</v>
      </c>
      <c r="I44" s="7" t="s">
        <v>77</v>
      </c>
      <c r="J44" s="7" t="s">
        <v>2</v>
      </c>
      <c r="K44" s="7" t="s">
        <v>439</v>
      </c>
      <c r="L44" s="7">
        <v>1</v>
      </c>
      <c r="M44" s="7">
        <v>1</v>
      </c>
      <c r="N44" s="7" t="s">
        <v>391</v>
      </c>
      <c r="O44" s="7" t="s">
        <v>223</v>
      </c>
      <c r="P44" s="7" t="s">
        <v>383</v>
      </c>
      <c r="Q44" s="7"/>
      <c r="R44" s="10" t="s">
        <v>440</v>
      </c>
      <c r="S44" s="11" t="s">
        <v>440</v>
      </c>
      <c r="T44" s="7" t="s">
        <v>441</v>
      </c>
      <c r="U44" s="10" t="s">
        <v>19</v>
      </c>
      <c r="V44" s="10" t="s">
        <v>19</v>
      </c>
      <c r="W44" s="11" t="s">
        <v>19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19</v>
      </c>
      <c r="AD44" t="s">
        <v>6</v>
      </c>
      <c r="AE44" t="s">
        <v>343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442</v>
      </c>
      <c r="B45" s="6" t="s">
        <v>443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336</v>
      </c>
      <c r="H45" s="7" t="s">
        <v>337</v>
      </c>
      <c r="I45" s="7" t="s">
        <v>77</v>
      </c>
      <c r="J45" s="7" t="s">
        <v>2</v>
      </c>
      <c r="K45" s="7" t="s">
        <v>444</v>
      </c>
      <c r="L45" s="7">
        <v>1</v>
      </c>
      <c r="M45" s="7">
        <v>2</v>
      </c>
      <c r="N45" s="7" t="s">
        <v>391</v>
      </c>
      <c r="O45" s="7" t="s">
        <v>445</v>
      </c>
      <c r="P45" s="7" t="s">
        <v>446</v>
      </c>
      <c r="Q45" s="7"/>
      <c r="R45" s="10" t="s">
        <v>447</v>
      </c>
      <c r="S45" s="11" t="s">
        <v>447</v>
      </c>
      <c r="T45" s="7" t="s">
        <v>448</v>
      </c>
      <c r="U45" s="10" t="s">
        <v>19</v>
      </c>
      <c r="V45" s="10" t="s">
        <v>19</v>
      </c>
      <c r="W45" s="11" t="s">
        <v>19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19</v>
      </c>
      <c r="AD45" t="s">
        <v>6</v>
      </c>
      <c r="AE45" t="s">
        <v>449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450</v>
      </c>
      <c r="B46" s="6" t="s">
        <v>451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165</v>
      </c>
      <c r="H46" s="7" t="s">
        <v>166</v>
      </c>
      <c r="I46" s="7" t="s">
        <v>77</v>
      </c>
      <c r="J46" s="7" t="s">
        <v>2</v>
      </c>
      <c r="K46" s="7" t="s">
        <v>398</v>
      </c>
      <c r="L46" s="7">
        <v>2</v>
      </c>
      <c r="M46" s="7">
        <v>1</v>
      </c>
      <c r="N46" s="7" t="s">
        <v>81</v>
      </c>
      <c r="O46" s="7" t="s">
        <v>391</v>
      </c>
      <c r="P46" s="7" t="s">
        <v>168</v>
      </c>
      <c r="Q46" s="7"/>
      <c r="R46" s="10" t="s">
        <v>170</v>
      </c>
      <c r="S46" s="11" t="s">
        <v>19</v>
      </c>
      <c r="T46" s="7"/>
      <c r="U46" s="10" t="s">
        <v>19</v>
      </c>
      <c r="V46" s="10" t="s">
        <v>170</v>
      </c>
      <c r="W46" s="11" t="s">
        <v>452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453</v>
      </c>
      <c r="AD46" t="s">
        <v>6</v>
      </c>
      <c r="AE46" t="s">
        <v>172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454</v>
      </c>
      <c r="B47" s="6" t="s">
        <v>455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456</v>
      </c>
      <c r="H47" s="7" t="s">
        <v>457</v>
      </c>
      <c r="I47" s="7" t="s">
        <v>77</v>
      </c>
      <c r="J47" s="7" t="s">
        <v>2</v>
      </c>
      <c r="K47" s="7" t="s">
        <v>458</v>
      </c>
      <c r="L47" s="7">
        <v>1</v>
      </c>
      <c r="M47" s="7">
        <v>5</v>
      </c>
      <c r="N47" s="7" t="s">
        <v>459</v>
      </c>
      <c r="O47" s="7" t="s">
        <v>81</v>
      </c>
      <c r="P47" s="7" t="s">
        <v>168</v>
      </c>
      <c r="Q47" s="7"/>
      <c r="R47" s="10" t="s">
        <v>460</v>
      </c>
      <c r="S47" s="11" t="s">
        <v>19</v>
      </c>
      <c r="T47" s="7"/>
      <c r="U47" s="10" t="s">
        <v>19</v>
      </c>
      <c r="V47" s="10" t="s">
        <v>460</v>
      </c>
      <c r="W47" s="11" t="s">
        <v>461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462</v>
      </c>
      <c r="AD47" t="s">
        <v>6</v>
      </c>
      <c r="AE47" t="s">
        <v>463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464</v>
      </c>
      <c r="B48" s="6" t="s">
        <v>465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157</v>
      </c>
      <c r="H48" s="7" t="s">
        <v>158</v>
      </c>
      <c r="I48" s="7" t="s">
        <v>77</v>
      </c>
      <c r="J48" s="7" t="s">
        <v>2</v>
      </c>
      <c r="K48" s="7" t="s">
        <v>466</v>
      </c>
      <c r="L48" s="7">
        <v>1</v>
      </c>
      <c r="M48" s="7">
        <v>1</v>
      </c>
      <c r="N48" s="7" t="s">
        <v>103</v>
      </c>
      <c r="O48" s="7" t="s">
        <v>391</v>
      </c>
      <c r="P48" s="7" t="s">
        <v>168</v>
      </c>
      <c r="Q48" s="7"/>
      <c r="R48" s="10" t="s">
        <v>467</v>
      </c>
      <c r="S48" s="11" t="s">
        <v>19</v>
      </c>
      <c r="T48" s="7"/>
      <c r="U48" s="10" t="s">
        <v>19</v>
      </c>
      <c r="V48" s="10" t="s">
        <v>467</v>
      </c>
      <c r="W48" s="11" t="s">
        <v>468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469</v>
      </c>
      <c r="AD48" t="s">
        <v>6</v>
      </c>
      <c r="AE48" t="s">
        <v>470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471</v>
      </c>
      <c r="B49" s="6" t="s">
        <v>472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473</v>
      </c>
      <c r="H49" s="7" t="s">
        <v>474</v>
      </c>
      <c r="I49" s="7" t="s">
        <v>77</v>
      </c>
      <c r="J49" s="7" t="s">
        <v>2</v>
      </c>
      <c r="K49" s="7" t="s">
        <v>475</v>
      </c>
      <c r="L49" s="7">
        <v>1</v>
      </c>
      <c r="M49" s="7">
        <v>4</v>
      </c>
      <c r="N49" s="7" t="s">
        <v>476</v>
      </c>
      <c r="O49" s="7" t="s">
        <v>142</v>
      </c>
      <c r="P49" s="7" t="s">
        <v>168</v>
      </c>
      <c r="Q49" s="7"/>
      <c r="R49" s="10" t="s">
        <v>477</v>
      </c>
      <c r="S49" s="11" t="s">
        <v>19</v>
      </c>
      <c r="T49" s="7"/>
      <c r="U49" s="10" t="s">
        <v>19</v>
      </c>
      <c r="V49" s="10" t="s">
        <v>477</v>
      </c>
      <c r="W49" s="11" t="s">
        <v>95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478</v>
      </c>
      <c r="AD49" t="s">
        <v>6</v>
      </c>
      <c r="AE49" t="s">
        <v>479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480</v>
      </c>
      <c r="B50" s="6" t="s">
        <v>481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257</v>
      </c>
      <c r="H50" s="7" t="s">
        <v>258</v>
      </c>
      <c r="I50" s="7" t="s">
        <v>77</v>
      </c>
      <c r="J50" s="7" t="s">
        <v>2</v>
      </c>
      <c r="K50" s="7" t="s">
        <v>259</v>
      </c>
      <c r="L50" s="7">
        <v>1</v>
      </c>
      <c r="M50" s="7">
        <v>3</v>
      </c>
      <c r="N50" s="7" t="s">
        <v>142</v>
      </c>
      <c r="O50" s="7" t="s">
        <v>143</v>
      </c>
      <c r="P50" s="7" t="s">
        <v>168</v>
      </c>
      <c r="Q50" s="7"/>
      <c r="R50" s="10" t="s">
        <v>482</v>
      </c>
      <c r="S50" s="11" t="s">
        <v>19</v>
      </c>
      <c r="T50" s="7"/>
      <c r="U50" s="10" t="s">
        <v>19</v>
      </c>
      <c r="V50" s="10" t="s">
        <v>482</v>
      </c>
      <c r="W50" s="11" t="s">
        <v>483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484</v>
      </c>
      <c r="AD50" t="s">
        <v>6</v>
      </c>
      <c r="AE50" t="s">
        <v>263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485</v>
      </c>
      <c r="B51" s="6" t="s">
        <v>486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487</v>
      </c>
      <c r="H51" s="7" t="s">
        <v>488</v>
      </c>
      <c r="I51" s="7" t="s">
        <v>77</v>
      </c>
      <c r="J51" s="7" t="s">
        <v>2</v>
      </c>
      <c r="K51" s="7" t="s">
        <v>489</v>
      </c>
      <c r="L51" s="7">
        <v>1</v>
      </c>
      <c r="M51" s="7">
        <v>1</v>
      </c>
      <c r="N51" s="7" t="s">
        <v>143</v>
      </c>
      <c r="O51" s="7" t="s">
        <v>391</v>
      </c>
      <c r="P51" s="7" t="s">
        <v>168</v>
      </c>
      <c r="Q51" s="7"/>
      <c r="R51" s="10" t="s">
        <v>490</v>
      </c>
      <c r="S51" s="11" t="s">
        <v>19</v>
      </c>
      <c r="T51" s="7"/>
      <c r="U51" s="10" t="s">
        <v>19</v>
      </c>
      <c r="V51" s="10" t="s">
        <v>490</v>
      </c>
      <c r="W51" s="11" t="s">
        <v>491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492</v>
      </c>
      <c r="AD51" t="s">
        <v>6</v>
      </c>
      <c r="AE51" t="s">
        <v>127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493</v>
      </c>
      <c r="B52" s="6" t="s">
        <v>494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495</v>
      </c>
      <c r="H52" s="7" t="s">
        <v>496</v>
      </c>
      <c r="I52" s="7" t="s">
        <v>77</v>
      </c>
      <c r="J52" s="7" t="s">
        <v>2</v>
      </c>
      <c r="K52" s="7" t="s">
        <v>497</v>
      </c>
      <c r="L52" s="7">
        <v>1</v>
      </c>
      <c r="M52" s="7">
        <v>5</v>
      </c>
      <c r="N52" s="7" t="s">
        <v>168</v>
      </c>
      <c r="O52" s="7" t="s">
        <v>365</v>
      </c>
      <c r="P52" s="7" t="s">
        <v>412</v>
      </c>
      <c r="Q52" s="7"/>
      <c r="R52" s="10" t="s">
        <v>498</v>
      </c>
      <c r="S52" s="11" t="s">
        <v>498</v>
      </c>
      <c r="T52" s="7" t="s">
        <v>499</v>
      </c>
      <c r="U52" s="10" t="s">
        <v>19</v>
      </c>
      <c r="V52" s="10" t="s">
        <v>19</v>
      </c>
      <c r="W52" s="11" t="s">
        <v>19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19</v>
      </c>
      <c r="AD52" t="s">
        <v>6</v>
      </c>
      <c r="AE52" t="s">
        <v>500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501</v>
      </c>
      <c r="B53" s="6" t="s">
        <v>502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281</v>
      </c>
      <c r="H53" s="7" t="s">
        <v>282</v>
      </c>
      <c r="I53" s="7" t="s">
        <v>77</v>
      </c>
      <c r="J53" s="7" t="s">
        <v>2</v>
      </c>
      <c r="K53" s="7" t="s">
        <v>503</v>
      </c>
      <c r="L53" s="7">
        <v>1</v>
      </c>
      <c r="M53" s="7">
        <v>4</v>
      </c>
      <c r="N53" s="7" t="s">
        <v>504</v>
      </c>
      <c r="O53" s="7" t="s">
        <v>142</v>
      </c>
      <c r="P53" s="7" t="s">
        <v>168</v>
      </c>
      <c r="Q53" s="7"/>
      <c r="R53" s="10" t="s">
        <v>260</v>
      </c>
      <c r="S53" s="11" t="s">
        <v>19</v>
      </c>
      <c r="T53" s="7"/>
      <c r="U53" s="10" t="s">
        <v>19</v>
      </c>
      <c r="V53" s="10" t="s">
        <v>260</v>
      </c>
      <c r="W53" s="11" t="s">
        <v>505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506</v>
      </c>
      <c r="AD53" t="s">
        <v>6</v>
      </c>
      <c r="AE53" t="s">
        <v>287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507</v>
      </c>
      <c r="B54" s="6" t="s">
        <v>508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509</v>
      </c>
      <c r="H54" s="7" t="s">
        <v>510</v>
      </c>
      <c r="I54" s="7" t="s">
        <v>77</v>
      </c>
      <c r="J54" s="7" t="s">
        <v>2</v>
      </c>
      <c r="K54" s="7" t="s">
        <v>511</v>
      </c>
      <c r="L54" s="7">
        <v>1</v>
      </c>
      <c r="M54" s="7">
        <v>1</v>
      </c>
      <c r="N54" s="7" t="s">
        <v>197</v>
      </c>
      <c r="O54" s="7" t="s">
        <v>391</v>
      </c>
      <c r="P54" s="7" t="s">
        <v>168</v>
      </c>
      <c r="Q54" s="7"/>
      <c r="R54" s="10" t="s">
        <v>512</v>
      </c>
      <c r="S54" s="11" t="s">
        <v>19</v>
      </c>
      <c r="T54" s="7"/>
      <c r="U54" s="10" t="s">
        <v>19</v>
      </c>
      <c r="V54" s="10" t="s">
        <v>512</v>
      </c>
      <c r="W54" s="11" t="s">
        <v>513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514</v>
      </c>
      <c r="AD54" t="s">
        <v>6</v>
      </c>
      <c r="AE54" t="s">
        <v>343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515</v>
      </c>
      <c r="B55" s="6" t="s">
        <v>516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517</v>
      </c>
      <c r="H55" s="7" t="s">
        <v>518</v>
      </c>
      <c r="I55" s="7" t="s">
        <v>77</v>
      </c>
      <c r="J55" s="7" t="s">
        <v>2</v>
      </c>
      <c r="K55" s="7" t="s">
        <v>519</v>
      </c>
      <c r="L55" s="7">
        <v>2</v>
      </c>
      <c r="M55" s="7">
        <v>3</v>
      </c>
      <c r="N55" s="7" t="s">
        <v>93</v>
      </c>
      <c r="O55" s="7" t="s">
        <v>143</v>
      </c>
      <c r="P55" s="7" t="s">
        <v>168</v>
      </c>
      <c r="Q55" s="7"/>
      <c r="R55" s="10" t="s">
        <v>520</v>
      </c>
      <c r="S55" s="11" t="s">
        <v>19</v>
      </c>
      <c r="T55" s="7"/>
      <c r="U55" s="10" t="s">
        <v>19</v>
      </c>
      <c r="V55" s="10" t="s">
        <v>520</v>
      </c>
      <c r="W55" s="11" t="s">
        <v>521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522</v>
      </c>
      <c r="AD55" t="s">
        <v>6</v>
      </c>
      <c r="AE55" t="s">
        <v>523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524</v>
      </c>
      <c r="B56" s="6" t="s">
        <v>525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281</v>
      </c>
      <c r="H56" s="7" t="s">
        <v>282</v>
      </c>
      <c r="I56" s="7" t="s">
        <v>77</v>
      </c>
      <c r="J56" s="7" t="s">
        <v>2</v>
      </c>
      <c r="K56" s="7" t="s">
        <v>526</v>
      </c>
      <c r="L56" s="7">
        <v>1</v>
      </c>
      <c r="M56" s="7">
        <v>1</v>
      </c>
      <c r="N56" s="7" t="s">
        <v>307</v>
      </c>
      <c r="O56" s="7" t="s">
        <v>391</v>
      </c>
      <c r="P56" s="7" t="s">
        <v>168</v>
      </c>
      <c r="Q56" s="7"/>
      <c r="R56" s="10" t="s">
        <v>527</v>
      </c>
      <c r="S56" s="11" t="s">
        <v>19</v>
      </c>
      <c r="T56" s="7"/>
      <c r="U56" s="10" t="s">
        <v>19</v>
      </c>
      <c r="V56" s="10" t="s">
        <v>527</v>
      </c>
      <c r="W56" s="11" t="s">
        <v>528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529</v>
      </c>
      <c r="AD56" t="s">
        <v>6</v>
      </c>
      <c r="AE56" t="s">
        <v>530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531</v>
      </c>
      <c r="B57" s="6" t="s">
        <v>532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533</v>
      </c>
      <c r="H57" s="7" t="s">
        <v>534</v>
      </c>
      <c r="I57" s="7" t="s">
        <v>77</v>
      </c>
      <c r="J57" s="7" t="s">
        <v>2</v>
      </c>
      <c r="K57" s="7" t="s">
        <v>535</v>
      </c>
      <c r="L57" s="7">
        <v>1</v>
      </c>
      <c r="M57" s="7">
        <v>5</v>
      </c>
      <c r="N57" s="7" t="s">
        <v>307</v>
      </c>
      <c r="O57" s="7" t="s">
        <v>536</v>
      </c>
      <c r="P57" s="7" t="s">
        <v>537</v>
      </c>
      <c r="Q57" s="7"/>
      <c r="R57" s="10" t="s">
        <v>538</v>
      </c>
      <c r="S57" s="11" t="s">
        <v>538</v>
      </c>
      <c r="T57" s="7" t="s">
        <v>539</v>
      </c>
      <c r="U57" s="10" t="s">
        <v>19</v>
      </c>
      <c r="V57" s="10" t="s">
        <v>19</v>
      </c>
      <c r="W57" s="11" t="s">
        <v>19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19</v>
      </c>
      <c r="AD57" t="s">
        <v>6</v>
      </c>
      <c r="AE57" t="s">
        <v>540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541</v>
      </c>
      <c r="B58" s="6" t="s">
        <v>542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543</v>
      </c>
      <c r="H58" s="7" t="s">
        <v>544</v>
      </c>
      <c r="I58" s="7" t="s">
        <v>77</v>
      </c>
      <c r="J58" s="7" t="s">
        <v>2</v>
      </c>
      <c r="K58" s="7" t="s">
        <v>545</v>
      </c>
      <c r="L58" s="7">
        <v>1</v>
      </c>
      <c r="M58" s="7">
        <v>3</v>
      </c>
      <c r="N58" s="7" t="s">
        <v>168</v>
      </c>
      <c r="O58" s="7" t="s">
        <v>168</v>
      </c>
      <c r="P58" s="7" t="s">
        <v>308</v>
      </c>
      <c r="Q58" s="7"/>
      <c r="R58" s="10" t="s">
        <v>546</v>
      </c>
      <c r="S58" s="11" t="s">
        <v>546</v>
      </c>
      <c r="T58" s="7" t="s">
        <v>547</v>
      </c>
      <c r="U58" s="10" t="s">
        <v>19</v>
      </c>
      <c r="V58" s="10" t="s">
        <v>19</v>
      </c>
      <c r="W58" s="11" t="s">
        <v>19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19</v>
      </c>
      <c r="AD58" t="s">
        <v>6</v>
      </c>
      <c r="AE58" t="s">
        <v>548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549</v>
      </c>
      <c r="B59" s="6" t="s">
        <v>550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165</v>
      </c>
      <c r="H59" s="7" t="s">
        <v>166</v>
      </c>
      <c r="I59" s="7" t="s">
        <v>77</v>
      </c>
      <c r="J59" s="7" t="s">
        <v>2</v>
      </c>
      <c r="K59" s="7" t="s">
        <v>551</v>
      </c>
      <c r="L59" s="7">
        <v>1</v>
      </c>
      <c r="M59" s="7">
        <v>3</v>
      </c>
      <c r="N59" s="7" t="s">
        <v>142</v>
      </c>
      <c r="O59" s="7" t="s">
        <v>307</v>
      </c>
      <c r="P59" s="7" t="s">
        <v>169</v>
      </c>
      <c r="Q59" s="7"/>
      <c r="R59" s="10" t="s">
        <v>552</v>
      </c>
      <c r="S59" s="11" t="s">
        <v>19</v>
      </c>
      <c r="T59" s="7"/>
      <c r="U59" s="10" t="s">
        <v>19</v>
      </c>
      <c r="V59" s="10" t="s">
        <v>552</v>
      </c>
      <c r="W59" s="11" t="s">
        <v>233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553</v>
      </c>
      <c r="AD59" t="s">
        <v>6</v>
      </c>
      <c r="AE59" t="s">
        <v>554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555</v>
      </c>
      <c r="B60" s="6" t="s">
        <v>556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487</v>
      </c>
      <c r="H60" s="7" t="s">
        <v>488</v>
      </c>
      <c r="I60" s="7" t="s">
        <v>77</v>
      </c>
      <c r="J60" s="7" t="s">
        <v>2</v>
      </c>
      <c r="K60" s="7" t="s">
        <v>557</v>
      </c>
      <c r="L60" s="7">
        <v>2</v>
      </c>
      <c r="M60" s="7">
        <v>2</v>
      </c>
      <c r="N60" s="7" t="s">
        <v>143</v>
      </c>
      <c r="O60" s="7" t="s">
        <v>391</v>
      </c>
      <c r="P60" s="7" t="s">
        <v>169</v>
      </c>
      <c r="Q60" s="7"/>
      <c r="R60" s="10" t="s">
        <v>558</v>
      </c>
      <c r="S60" s="11" t="s">
        <v>19</v>
      </c>
      <c r="T60" s="7"/>
      <c r="U60" s="10" t="s">
        <v>19</v>
      </c>
      <c r="V60" s="10" t="s">
        <v>558</v>
      </c>
      <c r="W60" s="11" t="s">
        <v>83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559</v>
      </c>
      <c r="AD60" t="s">
        <v>6</v>
      </c>
      <c r="AE60" t="s">
        <v>560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561</v>
      </c>
      <c r="B61" s="6" t="s">
        <v>562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194</v>
      </c>
      <c r="H61" s="7" t="s">
        <v>381</v>
      </c>
      <c r="I61" s="7" t="s">
        <v>77</v>
      </c>
      <c r="J61" s="7" t="s">
        <v>2</v>
      </c>
      <c r="K61" s="7" t="s">
        <v>563</v>
      </c>
      <c r="L61" s="7">
        <v>1</v>
      </c>
      <c r="M61" s="7">
        <v>2</v>
      </c>
      <c r="N61" s="7" t="s">
        <v>307</v>
      </c>
      <c r="O61" s="7" t="s">
        <v>391</v>
      </c>
      <c r="P61" s="7" t="s">
        <v>169</v>
      </c>
      <c r="Q61" s="7"/>
      <c r="R61" s="10" t="s">
        <v>564</v>
      </c>
      <c r="S61" s="11" t="s">
        <v>19</v>
      </c>
      <c r="T61" s="7"/>
      <c r="U61" s="10" t="s">
        <v>19</v>
      </c>
      <c r="V61" s="10" t="s">
        <v>564</v>
      </c>
      <c r="W61" s="11" t="s">
        <v>565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566</v>
      </c>
      <c r="AD61" t="s">
        <v>6</v>
      </c>
      <c r="AE61" t="s">
        <v>387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567</v>
      </c>
      <c r="B62" s="6" t="s">
        <v>568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569</v>
      </c>
      <c r="H62" s="7" t="s">
        <v>570</v>
      </c>
      <c r="I62" s="7" t="s">
        <v>77</v>
      </c>
      <c r="J62" s="7" t="s">
        <v>2</v>
      </c>
      <c r="K62" s="7" t="s">
        <v>571</v>
      </c>
      <c r="L62" s="7">
        <v>2</v>
      </c>
      <c r="M62" s="7">
        <v>1</v>
      </c>
      <c r="N62" s="7" t="s">
        <v>307</v>
      </c>
      <c r="O62" s="7" t="s">
        <v>168</v>
      </c>
      <c r="P62" s="7" t="s">
        <v>169</v>
      </c>
      <c r="Q62" s="7"/>
      <c r="R62" s="10" t="s">
        <v>572</v>
      </c>
      <c r="S62" s="11" t="s">
        <v>19</v>
      </c>
      <c r="T62" s="7"/>
      <c r="U62" s="10" t="s">
        <v>19</v>
      </c>
      <c r="V62" s="10" t="s">
        <v>572</v>
      </c>
      <c r="W62" s="11" t="s">
        <v>573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574</v>
      </c>
      <c r="AD62" t="s">
        <v>6</v>
      </c>
      <c r="AE62" t="s">
        <v>575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576</v>
      </c>
      <c r="B63" s="6" t="s">
        <v>577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487</v>
      </c>
      <c r="H63" s="7" t="s">
        <v>488</v>
      </c>
      <c r="I63" s="7" t="s">
        <v>77</v>
      </c>
      <c r="J63" s="7" t="s">
        <v>2</v>
      </c>
      <c r="K63" s="7" t="s">
        <v>578</v>
      </c>
      <c r="L63" s="7">
        <v>2</v>
      </c>
      <c r="M63" s="7">
        <v>2</v>
      </c>
      <c r="N63" s="7" t="s">
        <v>391</v>
      </c>
      <c r="O63" s="7" t="s">
        <v>391</v>
      </c>
      <c r="P63" s="7" t="s">
        <v>169</v>
      </c>
      <c r="Q63" s="7"/>
      <c r="R63" s="10" t="s">
        <v>558</v>
      </c>
      <c r="S63" s="11" t="s">
        <v>19</v>
      </c>
      <c r="T63" s="7"/>
      <c r="U63" s="10" t="s">
        <v>19</v>
      </c>
      <c r="V63" s="10" t="s">
        <v>558</v>
      </c>
      <c r="W63" s="11" t="s">
        <v>83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559</v>
      </c>
      <c r="AD63" t="s">
        <v>6</v>
      </c>
      <c r="AE63" t="s">
        <v>560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579</v>
      </c>
      <c r="B64" s="6" t="s">
        <v>580</v>
      </c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581</v>
      </c>
      <c r="H64" s="7" t="s">
        <v>582</v>
      </c>
      <c r="I64" s="7" t="s">
        <v>77</v>
      </c>
      <c r="J64" s="7" t="s">
        <v>2</v>
      </c>
      <c r="K64" s="7" t="s">
        <v>583</v>
      </c>
      <c r="L64" s="7">
        <v>1</v>
      </c>
      <c r="M64" s="7">
        <v>1</v>
      </c>
      <c r="N64" s="7" t="s">
        <v>168</v>
      </c>
      <c r="O64" s="7" t="s">
        <v>168</v>
      </c>
      <c r="P64" s="7" t="s">
        <v>169</v>
      </c>
      <c r="Q64" s="7"/>
      <c r="R64" s="10" t="s">
        <v>584</v>
      </c>
      <c r="S64" s="11" t="s">
        <v>19</v>
      </c>
      <c r="T64" s="7"/>
      <c r="U64" s="10" t="s">
        <v>19</v>
      </c>
      <c r="V64" s="10" t="s">
        <v>584</v>
      </c>
      <c r="W64" s="11" t="s">
        <v>585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586</v>
      </c>
      <c r="AD64" t="s">
        <v>6</v>
      </c>
      <c r="AE64" t="s">
        <v>587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588</v>
      </c>
      <c r="B65" s="6" t="s">
        <v>589</v>
      </c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590</v>
      </c>
      <c r="H65" s="7" t="s">
        <v>591</v>
      </c>
      <c r="I65" s="7" t="s">
        <v>77</v>
      </c>
      <c r="J65" s="7" t="s">
        <v>2</v>
      </c>
      <c r="K65" s="7" t="s">
        <v>592</v>
      </c>
      <c r="L65" s="7">
        <v>1</v>
      </c>
      <c r="M65" s="7">
        <v>1</v>
      </c>
      <c r="N65" s="7" t="s">
        <v>168</v>
      </c>
      <c r="O65" s="7" t="s">
        <v>168</v>
      </c>
      <c r="P65" s="7" t="s">
        <v>169</v>
      </c>
      <c r="Q65" s="7"/>
      <c r="R65" s="10" t="s">
        <v>593</v>
      </c>
      <c r="S65" s="11" t="s">
        <v>19</v>
      </c>
      <c r="T65" s="7"/>
      <c r="U65" s="10" t="s">
        <v>19</v>
      </c>
      <c r="V65" s="10" t="s">
        <v>593</v>
      </c>
      <c r="W65" s="11" t="s">
        <v>594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595</v>
      </c>
      <c r="AD65" t="s">
        <v>6</v>
      </c>
      <c r="AE65" t="s">
        <v>596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597</v>
      </c>
      <c r="B66" s="6" t="s">
        <v>598</v>
      </c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599</v>
      </c>
      <c r="H66" s="7" t="s">
        <v>600</v>
      </c>
      <c r="I66" s="7" t="s">
        <v>77</v>
      </c>
      <c r="J66" s="7" t="s">
        <v>2</v>
      </c>
      <c r="K66" s="7" t="s">
        <v>601</v>
      </c>
      <c r="L66" s="7">
        <v>1</v>
      </c>
      <c r="M66" s="7">
        <v>1</v>
      </c>
      <c r="N66" s="7" t="s">
        <v>168</v>
      </c>
      <c r="O66" s="7" t="s">
        <v>168</v>
      </c>
      <c r="P66" s="7" t="s">
        <v>169</v>
      </c>
      <c r="Q66" s="7"/>
      <c r="R66" s="10" t="s">
        <v>602</v>
      </c>
      <c r="S66" s="11" t="s">
        <v>19</v>
      </c>
      <c r="T66" s="7"/>
      <c r="U66" s="10" t="s">
        <v>19</v>
      </c>
      <c r="V66" s="10" t="s">
        <v>602</v>
      </c>
      <c r="W66" s="11" t="s">
        <v>603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604</v>
      </c>
      <c r="AD66" t="s">
        <v>6</v>
      </c>
      <c r="AE66" t="s">
        <v>605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606</v>
      </c>
      <c r="B67" s="6" t="s">
        <v>607</v>
      </c>
      <c r="C67" s="6" t="s">
        <v>72</v>
      </c>
      <c r="D67" s="6" t="s">
        <v>73</v>
      </c>
      <c r="E67" s="6" t="s">
        <v>74</v>
      </c>
      <c r="F67" s="6" t="s">
        <v>73</v>
      </c>
      <c r="G67" s="6" t="s">
        <v>608</v>
      </c>
      <c r="H67" s="7" t="s">
        <v>609</v>
      </c>
      <c r="I67" s="7" t="s">
        <v>77</v>
      </c>
      <c r="J67" s="7" t="s">
        <v>2</v>
      </c>
      <c r="K67" s="7" t="s">
        <v>610</v>
      </c>
      <c r="L67" s="7">
        <v>1</v>
      </c>
      <c r="M67" s="7">
        <v>1</v>
      </c>
      <c r="N67" s="7" t="s">
        <v>611</v>
      </c>
      <c r="O67" s="7" t="s">
        <v>168</v>
      </c>
      <c r="P67" s="7" t="s">
        <v>169</v>
      </c>
      <c r="Q67" s="7"/>
      <c r="R67" s="10" t="s">
        <v>612</v>
      </c>
      <c r="S67" s="11" t="s">
        <v>19</v>
      </c>
      <c r="T67" s="7"/>
      <c r="U67" s="10" t="s">
        <v>19</v>
      </c>
      <c r="V67" s="10" t="s">
        <v>612</v>
      </c>
      <c r="W67" s="11" t="s">
        <v>613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614</v>
      </c>
      <c r="AD67" t="s">
        <v>6</v>
      </c>
      <c r="AE67" t="s">
        <v>605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615</v>
      </c>
      <c r="B68" s="6" t="s">
        <v>616</v>
      </c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509</v>
      </c>
      <c r="H68" s="7" t="s">
        <v>510</v>
      </c>
      <c r="I68" s="7" t="s">
        <v>77</v>
      </c>
      <c r="J68" s="7" t="s">
        <v>2</v>
      </c>
      <c r="K68" s="7" t="s">
        <v>617</v>
      </c>
      <c r="L68" s="7">
        <v>1</v>
      </c>
      <c r="M68" s="7">
        <v>1</v>
      </c>
      <c r="N68" s="7" t="s">
        <v>504</v>
      </c>
      <c r="O68" s="7" t="s">
        <v>168</v>
      </c>
      <c r="P68" s="7" t="s">
        <v>169</v>
      </c>
      <c r="Q68" s="7"/>
      <c r="R68" s="10" t="s">
        <v>618</v>
      </c>
      <c r="S68" s="11" t="s">
        <v>19</v>
      </c>
      <c r="T68" s="7"/>
      <c r="U68" s="10" t="s">
        <v>19</v>
      </c>
      <c r="V68" s="10" t="s">
        <v>618</v>
      </c>
      <c r="W68" s="11" t="s">
        <v>619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620</v>
      </c>
      <c r="AD68" t="s">
        <v>6</v>
      </c>
      <c r="AE68" t="s">
        <v>343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621</v>
      </c>
      <c r="B69" s="6" t="s">
        <v>622</v>
      </c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417</v>
      </c>
      <c r="H69" s="7" t="s">
        <v>418</v>
      </c>
      <c r="I69" s="7" t="s">
        <v>77</v>
      </c>
      <c r="J69" s="7" t="s">
        <v>2</v>
      </c>
      <c r="K69" s="7" t="s">
        <v>623</v>
      </c>
      <c r="L69" s="7">
        <v>1</v>
      </c>
      <c r="M69" s="7">
        <v>1</v>
      </c>
      <c r="N69" s="7" t="s">
        <v>391</v>
      </c>
      <c r="O69" s="7" t="s">
        <v>168</v>
      </c>
      <c r="P69" s="7" t="s">
        <v>169</v>
      </c>
      <c r="Q69" s="7"/>
      <c r="R69" s="10" t="s">
        <v>624</v>
      </c>
      <c r="S69" s="11" t="s">
        <v>19</v>
      </c>
      <c r="T69" s="7"/>
      <c r="U69" s="10" t="s">
        <v>19</v>
      </c>
      <c r="V69" s="10" t="s">
        <v>624</v>
      </c>
      <c r="W69" s="11" t="s">
        <v>613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625</v>
      </c>
      <c r="AD69" t="s">
        <v>6</v>
      </c>
      <c r="AE69" t="s">
        <v>626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627</v>
      </c>
      <c r="B70" s="6" t="s">
        <v>628</v>
      </c>
      <c r="C70" s="6" t="s">
        <v>72</v>
      </c>
      <c r="D70" s="6" t="s">
        <v>73</v>
      </c>
      <c r="E70" s="6" t="s">
        <v>74</v>
      </c>
      <c r="F70" s="6" t="s">
        <v>73</v>
      </c>
      <c r="G70" s="6" t="s">
        <v>281</v>
      </c>
      <c r="H70" s="7" t="s">
        <v>282</v>
      </c>
      <c r="I70" s="7" t="s">
        <v>77</v>
      </c>
      <c r="J70" s="7" t="s">
        <v>2</v>
      </c>
      <c r="K70" s="7" t="s">
        <v>629</v>
      </c>
      <c r="L70" s="7">
        <v>1</v>
      </c>
      <c r="M70" s="7">
        <v>1</v>
      </c>
      <c r="N70" s="7" t="s">
        <v>81</v>
      </c>
      <c r="O70" s="7" t="s">
        <v>168</v>
      </c>
      <c r="P70" s="7" t="s">
        <v>169</v>
      </c>
      <c r="Q70" s="7"/>
      <c r="R70" s="10" t="s">
        <v>630</v>
      </c>
      <c r="S70" s="11" t="s">
        <v>19</v>
      </c>
      <c r="T70" s="7"/>
      <c r="U70" s="10" t="s">
        <v>19</v>
      </c>
      <c r="V70" s="10" t="s">
        <v>630</v>
      </c>
      <c r="W70" s="11" t="s">
        <v>631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632</v>
      </c>
      <c r="AD70" t="s">
        <v>6</v>
      </c>
      <c r="AE70" t="s">
        <v>633</v>
      </c>
      <c r="AF70" t="s">
        <v>86</v>
      </c>
      <c r="AG70" t="s">
        <v>73</v>
      </c>
      <c r="AH70" t="s">
        <v>19</v>
      </c>
    </row>
    <row r="71" customHeight="1" spans="1:32">
      <c r="A71" s="13" t="s">
        <v>634</v>
      </c>
      <c r="B71" s="13"/>
      <c r="C71" s="13" t="s">
        <v>635</v>
      </c>
      <c r="D71" s="13"/>
      <c r="E71" s="13"/>
      <c r="F71" s="13"/>
      <c r="G71" s="13" t="s">
        <v>635</v>
      </c>
      <c r="H71" s="13" t="s">
        <v>635</v>
      </c>
      <c r="I71" s="13" t="s">
        <v>635</v>
      </c>
      <c r="J71" s="13" t="s">
        <v>635</v>
      </c>
      <c r="K71" s="13" t="s">
        <v>635</v>
      </c>
      <c r="L71" s="13" t="s">
        <v>635</v>
      </c>
      <c r="M71" s="13" t="s">
        <v>635</v>
      </c>
      <c r="N71" s="13" t="s">
        <v>635</v>
      </c>
      <c r="O71" s="13" t="s">
        <v>635</v>
      </c>
      <c r="P71" s="13" t="s">
        <v>635</v>
      </c>
      <c r="Q71" s="13"/>
      <c r="R71" s="14" t="s">
        <v>20</v>
      </c>
      <c r="S71" s="14" t="s">
        <v>21</v>
      </c>
      <c r="T71" s="13" t="s">
        <v>635</v>
      </c>
      <c r="U71" s="14"/>
      <c r="V71" s="14" t="s">
        <v>636</v>
      </c>
      <c r="W71" s="14" t="s">
        <v>22</v>
      </c>
      <c r="X71" s="14"/>
      <c r="Y71" s="14"/>
      <c r="Z71" s="14"/>
      <c r="AA71" s="13"/>
      <c r="AB71" s="14"/>
      <c r="AC71" s="13"/>
      <c r="AD71" s="13" t="s">
        <v>635</v>
      </c>
      <c r="AE71" s="13"/>
      <c r="AF7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637</v>
      </c>
      <c r="B1" s="4" t="s">
        <v>638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639</v>
      </c>
      <c r="H1" s="4" t="s">
        <v>640</v>
      </c>
      <c r="I1" s="4" t="s">
        <v>13</v>
      </c>
      <c r="J1" s="4" t="s">
        <v>17</v>
      </c>
      <c r="K1" s="4" t="s">
        <v>18</v>
      </c>
      <c r="L1" s="9" t="s">
        <v>641</v>
      </c>
      <c r="M1" s="4" t="s">
        <v>642</v>
      </c>
      <c r="N1" s="4" t="s">
        <v>643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644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1"/>
  <sheetViews>
    <sheetView tabSelected="1" workbookViewId="0">
      <selection activeCell="A79" sqref="A79:C8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645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983</v>
      </c>
      <c r="E2" t="str">
        <f>VLOOKUP(A2,HOP!A:L,12,0)</f>
        <v>983.00</v>
      </c>
      <c r="F2" t="str">
        <f>VLOOKUP(A2,HOP!A:C,3,0)</f>
        <v>3351562</v>
      </c>
      <c r="G2">
        <f>D2-E2</f>
        <v>0</v>
      </c>
      <c r="H2" t="str">
        <f>$H$1&amp;F2</f>
        <v>，3351562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81</v>
      </c>
      <c r="D3" s="3">
        <v>2464</v>
      </c>
      <c r="E3" t="str">
        <f>VLOOKUP(A3,HOP!A:L,12,0)</f>
        <v>2464.00</v>
      </c>
      <c r="F3" t="str">
        <f>VLOOKUP(A3,HOP!A:C,3,0)</f>
        <v>3116291</v>
      </c>
      <c r="G3">
        <f t="shared" ref="G3:G34" si="0">D3-E3</f>
        <v>0</v>
      </c>
      <c r="H3" t="str">
        <f t="shared" ref="H3:H34" si="1">$H$1&amp;F3</f>
        <v>，3116291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93</v>
      </c>
      <c r="C4" s="7" t="s">
        <v>81</v>
      </c>
      <c r="D4" s="3">
        <v>1462</v>
      </c>
      <c r="E4" t="str">
        <f>VLOOKUP(A4,HOP!A:L,12,0)</f>
        <v>1462.00</v>
      </c>
      <c r="F4" t="str">
        <f>VLOOKUP(A4,HOP!A:C,3,0)</f>
        <v>3293283</v>
      </c>
      <c r="G4">
        <f t="shared" si="0"/>
        <v>0</v>
      </c>
      <c r="H4" t="str">
        <f t="shared" si="1"/>
        <v>，3293283</v>
      </c>
      <c r="I4" t="str">
        <f>VLOOKUP(A4,HOP!A:U,21,0)</f>
        <v>直采</v>
      </c>
    </row>
    <row r="5" ht="14.25" hidden="1" customHeight="1" spans="1:9">
      <c r="A5" s="6" t="s">
        <v>108</v>
      </c>
      <c r="B5" s="7" t="s">
        <v>114</v>
      </c>
      <c r="C5" s="7" t="s">
        <v>81</v>
      </c>
      <c r="D5" s="3">
        <v>1116</v>
      </c>
      <c r="E5" t="str">
        <f>VLOOKUP(A5,HOP!A:L,12,0)</f>
        <v>1116.00</v>
      </c>
      <c r="F5" t="str">
        <f>VLOOKUP(A5,HOP!A:C,3,0)</f>
        <v>3245344</v>
      </c>
      <c r="G5">
        <f t="shared" si="0"/>
        <v>0</v>
      </c>
      <c r="H5" t="str">
        <f t="shared" si="1"/>
        <v>，3245344</v>
      </c>
      <c r="I5" t="str">
        <f>VLOOKUP(A5,HOP!A:U,21,0)</f>
        <v>直连</v>
      </c>
    </row>
    <row r="6" ht="14.25" customHeight="1" spans="1:9">
      <c r="A6" s="6" t="s">
        <v>119</v>
      </c>
      <c r="B6" s="7" t="s">
        <v>114</v>
      </c>
      <c r="C6" s="7" t="s">
        <v>81</v>
      </c>
      <c r="D6" s="3">
        <v>941</v>
      </c>
      <c r="E6" t="str">
        <f>VLOOKUP(A6,HOP!A:L,12,0)</f>
        <v>941.01</v>
      </c>
      <c r="F6" t="str">
        <f>VLOOKUP(A6,HOP!A:C,3,0)</f>
        <v>3359230</v>
      </c>
      <c r="G6">
        <f t="shared" si="0"/>
        <v>-0.00999999999999091</v>
      </c>
      <c r="H6" t="str">
        <f t="shared" si="1"/>
        <v>，3359230</v>
      </c>
      <c r="I6" t="str">
        <f>VLOOKUP(A6,HOP!A:U,21,0)</f>
        <v>直连</v>
      </c>
    </row>
    <row r="7" ht="14.25" hidden="1" customHeight="1" spans="1:9">
      <c r="A7" s="6" t="s">
        <v>128</v>
      </c>
      <c r="B7" s="7" t="s">
        <v>80</v>
      </c>
      <c r="C7" s="7" t="s">
        <v>81</v>
      </c>
      <c r="D7" s="3">
        <v>754</v>
      </c>
      <c r="E7" t="str">
        <f>VLOOKUP(A7,HOP!A:L,12,0)</f>
        <v>754.00</v>
      </c>
      <c r="F7" t="str">
        <f>VLOOKUP(A7,HOP!A:C,3,0)</f>
        <v>3369828</v>
      </c>
      <c r="G7">
        <f t="shared" si="0"/>
        <v>0</v>
      </c>
      <c r="H7" t="str">
        <f t="shared" si="1"/>
        <v>，3369828</v>
      </c>
      <c r="I7" t="str">
        <f>VLOOKUP(A7,HOP!A:U,21,0)</f>
        <v>直采</v>
      </c>
    </row>
    <row r="8" ht="14.25" hidden="1" customHeight="1" spans="1:9">
      <c r="A8" s="6" t="s">
        <v>137</v>
      </c>
      <c r="B8" s="7" t="s">
        <v>142</v>
      </c>
      <c r="C8" s="7" t="s">
        <v>143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hidden="1" customHeight="1" spans="1:9">
      <c r="A9" s="6" t="s">
        <v>147</v>
      </c>
      <c r="B9" s="7" t="s">
        <v>80</v>
      </c>
      <c r="C9" s="7" t="s">
        <v>81</v>
      </c>
      <c r="D9" s="3">
        <v>257</v>
      </c>
      <c r="E9" t="str">
        <f>VLOOKUP(A9,HOP!A:L,12,0)</f>
        <v>257.00</v>
      </c>
      <c r="F9" t="str">
        <f>VLOOKUP(A9,HOP!A:C,3,0)</f>
        <v>3358924</v>
      </c>
      <c r="G9">
        <f t="shared" si="0"/>
        <v>0</v>
      </c>
      <c r="H9" t="str">
        <f t="shared" si="1"/>
        <v>，3358924</v>
      </c>
      <c r="I9" t="str">
        <f>VLOOKUP(A9,HOP!A:U,21,0)</f>
        <v>直采</v>
      </c>
    </row>
    <row r="10" ht="14.25" hidden="1" customHeight="1" spans="1:9">
      <c r="A10" s="6" t="s">
        <v>155</v>
      </c>
      <c r="B10" s="7" t="s">
        <v>81</v>
      </c>
      <c r="C10" s="7" t="s">
        <v>142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hidden="1" customHeight="1" spans="1:9">
      <c r="A11" s="6" t="s">
        <v>163</v>
      </c>
      <c r="B11" s="7" t="s">
        <v>168</v>
      </c>
      <c r="C11" s="7" t="s">
        <v>169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173</v>
      </c>
      <c r="B12" s="7" t="s">
        <v>80</v>
      </c>
      <c r="C12" s="7" t="s">
        <v>142</v>
      </c>
      <c r="D12" s="3">
        <v>1511</v>
      </c>
      <c r="E12" t="str">
        <f>VLOOKUP(A12,HOP!A:L,12,0)</f>
        <v>1511.00</v>
      </c>
      <c r="F12" t="str">
        <f>VLOOKUP(A12,HOP!A:C,3,0)</f>
        <v>3367436</v>
      </c>
      <c r="G12">
        <f t="shared" si="0"/>
        <v>0</v>
      </c>
      <c r="H12" t="str">
        <f t="shared" si="1"/>
        <v>，3367436</v>
      </c>
      <c r="I12" t="str">
        <f>VLOOKUP(A12,HOP!A:U,21,0)</f>
        <v>直连</v>
      </c>
    </row>
    <row r="13" ht="14.25" hidden="1" customHeight="1" spans="1:9">
      <c r="A13" s="6" t="s">
        <v>182</v>
      </c>
      <c r="B13" s="7" t="s">
        <v>80</v>
      </c>
      <c r="C13" s="7" t="s">
        <v>142</v>
      </c>
      <c r="D13" s="3">
        <v>1262</v>
      </c>
      <c r="E13" t="str">
        <f>VLOOKUP(A13,HOP!A:L,12,0)</f>
        <v>1262.00</v>
      </c>
      <c r="F13" t="str">
        <f>VLOOKUP(A13,HOP!A:C,3,0)</f>
        <v>3324353</v>
      </c>
      <c r="G13">
        <f t="shared" si="0"/>
        <v>0</v>
      </c>
      <c r="H13" t="str">
        <f t="shared" si="1"/>
        <v>，3324353</v>
      </c>
      <c r="I13" t="str">
        <f>VLOOKUP(A13,HOP!A:U,21,0)</f>
        <v>直连</v>
      </c>
    </row>
    <row r="14" ht="14.25" hidden="1" customHeight="1" spans="1:9">
      <c r="A14" s="6" t="s">
        <v>192</v>
      </c>
      <c r="B14" s="7" t="s">
        <v>81</v>
      </c>
      <c r="C14" s="7" t="s">
        <v>142</v>
      </c>
      <c r="D14" s="3">
        <v>1048</v>
      </c>
      <c r="E14" t="str">
        <f>VLOOKUP(A14,HOP!A:L,12,0)</f>
        <v>1048.00</v>
      </c>
      <c r="F14" t="str">
        <f>VLOOKUP(A14,HOP!A:C,3,0)</f>
        <v>3274331</v>
      </c>
      <c r="G14">
        <f t="shared" si="0"/>
        <v>0</v>
      </c>
      <c r="H14" t="str">
        <f t="shared" si="1"/>
        <v>，3274331</v>
      </c>
      <c r="I14" t="str">
        <f>VLOOKUP(A14,HOP!A:U,21,0)</f>
        <v>直采</v>
      </c>
    </row>
    <row r="15" ht="14.25" hidden="1" customHeight="1" spans="1:9">
      <c r="A15" s="6" t="s">
        <v>202</v>
      </c>
      <c r="B15" s="7" t="s">
        <v>80</v>
      </c>
      <c r="C15" s="7" t="s">
        <v>142</v>
      </c>
      <c r="D15" s="3">
        <v>2908</v>
      </c>
      <c r="E15" t="str">
        <f>VLOOKUP(A15,HOP!A:L,12,0)</f>
        <v>2908.00</v>
      </c>
      <c r="F15" t="str">
        <f>VLOOKUP(A15,HOP!A:C,3,0)</f>
        <v>3365526</v>
      </c>
      <c r="G15">
        <f t="shared" si="0"/>
        <v>0</v>
      </c>
      <c r="H15" t="str">
        <f t="shared" si="1"/>
        <v>，3365526</v>
      </c>
      <c r="I15" t="str">
        <f>VLOOKUP(A15,HOP!A:U,21,0)</f>
        <v>直采</v>
      </c>
    </row>
    <row r="16" ht="14.25" hidden="1" customHeight="1" spans="1:9">
      <c r="A16" s="6" t="s">
        <v>209</v>
      </c>
      <c r="B16" s="7" t="s">
        <v>81</v>
      </c>
      <c r="C16" s="7" t="s">
        <v>142</v>
      </c>
      <c r="D16" s="3">
        <v>1277</v>
      </c>
      <c r="E16" t="str">
        <f>VLOOKUP(A16,HOP!A:L,12,0)</f>
        <v>1277.00</v>
      </c>
      <c r="F16" t="str">
        <f>VLOOKUP(A16,HOP!A:C,3,0)</f>
        <v>3377022</v>
      </c>
      <c r="G16">
        <f t="shared" si="0"/>
        <v>0</v>
      </c>
      <c r="H16" t="str">
        <f t="shared" si="1"/>
        <v>，3377022</v>
      </c>
      <c r="I16" t="str">
        <f>VLOOKUP(A16,HOP!A:U,21,0)</f>
        <v>直连</v>
      </c>
    </row>
    <row r="17" ht="14.25" hidden="1" customHeight="1" spans="1:9">
      <c r="A17" s="6" t="s">
        <v>217</v>
      </c>
      <c r="B17" s="7" t="s">
        <v>222</v>
      </c>
      <c r="C17" s="7" t="s">
        <v>223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227</v>
      </c>
      <c r="B18" s="7" t="s">
        <v>114</v>
      </c>
      <c r="C18" s="7" t="s">
        <v>143</v>
      </c>
      <c r="D18" s="3">
        <v>3109</v>
      </c>
      <c r="E18" t="str">
        <f>VLOOKUP(A18,HOP!A:L,12,0)</f>
        <v>3109.00</v>
      </c>
      <c r="F18" t="str">
        <f>VLOOKUP(A18,HOP!A:C,3,0)</f>
        <v>3348509</v>
      </c>
      <c r="G18">
        <f t="shared" si="0"/>
        <v>0</v>
      </c>
      <c r="H18" t="str">
        <f t="shared" si="1"/>
        <v>，3348509</v>
      </c>
      <c r="I18" t="str">
        <f>VLOOKUP(A18,HOP!A:U,21,0)</f>
        <v>直连</v>
      </c>
    </row>
    <row r="19" ht="14.25" hidden="1" customHeight="1" spans="1:9">
      <c r="A19" s="6" t="s">
        <v>236</v>
      </c>
      <c r="B19" s="7" t="s">
        <v>80</v>
      </c>
      <c r="C19" s="7" t="s">
        <v>143</v>
      </c>
      <c r="D19" s="3">
        <v>915</v>
      </c>
      <c r="E19" t="str">
        <f>VLOOKUP(A19,HOP!A:L,12,0)</f>
        <v>915.00</v>
      </c>
      <c r="F19" t="str">
        <f>VLOOKUP(A19,HOP!A:C,3,0)</f>
        <v>3365546</v>
      </c>
      <c r="G19">
        <f t="shared" si="0"/>
        <v>0</v>
      </c>
      <c r="H19" t="str">
        <f t="shared" si="1"/>
        <v>，3365546</v>
      </c>
      <c r="I19" t="str">
        <f>VLOOKUP(A19,HOP!A:U,21,0)</f>
        <v>直连</v>
      </c>
    </row>
    <row r="20" ht="14.25" hidden="1" customHeight="1" spans="1:9">
      <c r="A20" s="6" t="s">
        <v>245</v>
      </c>
      <c r="B20" s="7" t="s">
        <v>81</v>
      </c>
      <c r="C20" s="7" t="s">
        <v>143</v>
      </c>
      <c r="D20" s="3">
        <v>1176</v>
      </c>
      <c r="E20" t="str">
        <f>VLOOKUP(A20,HOP!A:L,12,0)</f>
        <v>1176.00</v>
      </c>
      <c r="F20" t="str">
        <f>VLOOKUP(A20,HOP!A:C,3,0)</f>
        <v>3355350</v>
      </c>
      <c r="G20">
        <f t="shared" si="0"/>
        <v>0</v>
      </c>
      <c r="H20" t="str">
        <f t="shared" si="1"/>
        <v>，3355350</v>
      </c>
      <c r="I20" t="str">
        <f>VLOOKUP(A20,HOP!A:U,21,0)</f>
        <v>直采</v>
      </c>
    </row>
    <row r="21" ht="14.25" hidden="1" customHeight="1" spans="1:9">
      <c r="A21" s="6" t="s">
        <v>255</v>
      </c>
      <c r="B21" s="7" t="s">
        <v>93</v>
      </c>
      <c r="C21" s="7" t="s">
        <v>143</v>
      </c>
      <c r="D21" s="3">
        <v>3848</v>
      </c>
      <c r="E21" t="str">
        <f>VLOOKUP(A21,HOP!A:L,12,0)</f>
        <v>3848.00</v>
      </c>
      <c r="F21" t="str">
        <f>VLOOKUP(A21,HOP!A:C,3,0)</f>
        <v>3355087</v>
      </c>
      <c r="G21">
        <f t="shared" si="0"/>
        <v>0</v>
      </c>
      <c r="H21" t="str">
        <f t="shared" si="1"/>
        <v>，3355087</v>
      </c>
      <c r="I21" t="str">
        <f>VLOOKUP(A21,HOP!A:U,21,0)</f>
        <v>直采</v>
      </c>
    </row>
    <row r="22" ht="14.25" hidden="1" customHeight="1" spans="1:9">
      <c r="A22" s="6" t="s">
        <v>264</v>
      </c>
      <c r="B22" s="7" t="s">
        <v>80</v>
      </c>
      <c r="C22" s="7" t="s">
        <v>143</v>
      </c>
      <c r="D22" s="3">
        <v>4197</v>
      </c>
      <c r="E22" t="str">
        <f>VLOOKUP(A22,HOP!A:L,12,0)</f>
        <v>4197.00</v>
      </c>
      <c r="F22" t="str">
        <f>VLOOKUP(A22,HOP!A:C,3,0)</f>
        <v>3369945</v>
      </c>
      <c r="G22">
        <f t="shared" si="0"/>
        <v>0</v>
      </c>
      <c r="H22" t="str">
        <f t="shared" si="1"/>
        <v>，3369945</v>
      </c>
      <c r="I22" t="str">
        <f>VLOOKUP(A22,HOP!A:U,21,0)</f>
        <v>直采</v>
      </c>
    </row>
    <row r="23" ht="14.25" hidden="1" customHeight="1" spans="1:9">
      <c r="A23" s="6" t="s">
        <v>273</v>
      </c>
      <c r="B23" s="7" t="s">
        <v>142</v>
      </c>
      <c r="C23" s="7" t="s">
        <v>143</v>
      </c>
      <c r="D23" s="3">
        <v>289</v>
      </c>
      <c r="E23" t="str">
        <f>VLOOKUP(A23,HOP!A:L,12,0)</f>
        <v>289.00</v>
      </c>
      <c r="F23" t="str">
        <f>VLOOKUP(A23,HOP!A:C,3,0)</f>
        <v>3379283</v>
      </c>
      <c r="G23">
        <f t="shared" si="0"/>
        <v>0</v>
      </c>
      <c r="H23" t="str">
        <f t="shared" si="1"/>
        <v>，3379283</v>
      </c>
      <c r="I23" t="str">
        <f>VLOOKUP(A23,HOP!A:U,21,0)</f>
        <v>直连</v>
      </c>
    </row>
    <row r="24" ht="14.25" hidden="1" customHeight="1" spans="1:9">
      <c r="A24" s="6" t="s">
        <v>279</v>
      </c>
      <c r="B24" s="7" t="s">
        <v>81</v>
      </c>
      <c r="C24" s="7" t="s">
        <v>143</v>
      </c>
      <c r="D24" s="3">
        <v>1756</v>
      </c>
      <c r="E24" t="str">
        <f>VLOOKUP(A24,HOP!A:L,12,0)</f>
        <v>1756.00</v>
      </c>
      <c r="F24" t="str">
        <f>VLOOKUP(A24,HOP!A:C,3,0)</f>
        <v>3350524</v>
      </c>
      <c r="G24">
        <f t="shared" si="0"/>
        <v>0</v>
      </c>
      <c r="H24" t="str">
        <f t="shared" si="1"/>
        <v>，3350524</v>
      </c>
      <c r="I24" t="str">
        <f>VLOOKUP(A24,HOP!A:U,21,0)</f>
        <v>直连</v>
      </c>
    </row>
    <row r="25" ht="14.25" hidden="1" customHeight="1" spans="1:9">
      <c r="A25" s="6" t="s">
        <v>288</v>
      </c>
      <c r="B25" s="7" t="s">
        <v>291</v>
      </c>
      <c r="C25" s="7" t="s">
        <v>292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295</v>
      </c>
      <c r="B26" s="7" t="s">
        <v>142</v>
      </c>
      <c r="C26" s="7" t="s">
        <v>143</v>
      </c>
      <c r="D26" s="3">
        <v>332</v>
      </c>
      <c r="E26" t="str">
        <f>VLOOKUP(A26,HOP!A:L,12,0)</f>
        <v>332.00</v>
      </c>
      <c r="F26" t="str">
        <f>VLOOKUP(A26,HOP!A:C,3,0)</f>
        <v>3369175</v>
      </c>
      <c r="G26">
        <f t="shared" si="0"/>
        <v>0</v>
      </c>
      <c r="H26" t="str">
        <f t="shared" si="1"/>
        <v>，3369175</v>
      </c>
      <c r="I26" t="str">
        <f>VLOOKUP(A26,HOP!A:U,21,0)</f>
        <v>直采</v>
      </c>
    </row>
    <row r="27" ht="14.25" hidden="1" customHeight="1" spans="1:9">
      <c r="A27" s="6" t="s">
        <v>304</v>
      </c>
      <c r="B27" s="7" t="s">
        <v>307</v>
      </c>
      <c r="C27" s="7" t="s">
        <v>308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312</v>
      </c>
      <c r="B28" s="7" t="s">
        <v>81</v>
      </c>
      <c r="C28" s="7" t="s">
        <v>307</v>
      </c>
      <c r="D28" s="3">
        <v>1758</v>
      </c>
      <c r="E28" t="str">
        <f>VLOOKUP(A28,HOP!A:L,12,0)</f>
        <v>1758.00</v>
      </c>
      <c r="F28" t="str">
        <f>VLOOKUP(A28,HOP!A:C,3,0)</f>
        <v>3313026</v>
      </c>
      <c r="G28">
        <f t="shared" si="0"/>
        <v>0</v>
      </c>
      <c r="H28" t="str">
        <f t="shared" si="1"/>
        <v>，3313026</v>
      </c>
      <c r="I28" t="str">
        <f>VLOOKUP(A28,HOP!A:U,21,0)</f>
        <v>直连</v>
      </c>
    </row>
    <row r="29" ht="14.25" hidden="1" customHeight="1" spans="1:9">
      <c r="A29" s="6" t="s">
        <v>319</v>
      </c>
      <c r="B29" s="7" t="s">
        <v>142</v>
      </c>
      <c r="C29" s="7" t="s">
        <v>307</v>
      </c>
      <c r="D29" s="3">
        <v>10840</v>
      </c>
      <c r="E29" t="str">
        <f>VLOOKUP(A29,HOP!A:L,12,0)</f>
        <v>10840.00</v>
      </c>
      <c r="F29" t="str">
        <f>VLOOKUP(A29,HOP!A:C,3,0)</f>
        <v>3360146</v>
      </c>
      <c r="G29">
        <f t="shared" si="0"/>
        <v>0</v>
      </c>
      <c r="H29" t="str">
        <f t="shared" si="1"/>
        <v>，3360146</v>
      </c>
      <c r="I29" t="str">
        <f>VLOOKUP(A29,HOP!A:U,21,0)</f>
        <v>直连</v>
      </c>
    </row>
    <row r="30" ht="14.25" hidden="1" customHeight="1" spans="1:9">
      <c r="A30" s="6" t="s">
        <v>328</v>
      </c>
      <c r="B30" s="7" t="s">
        <v>81</v>
      </c>
      <c r="C30" s="7" t="s">
        <v>307</v>
      </c>
      <c r="D30" s="3">
        <v>1569</v>
      </c>
      <c r="E30" t="str">
        <f>VLOOKUP(A30,HOP!A:L,12,0)</f>
        <v>1569.00</v>
      </c>
      <c r="F30" t="str">
        <f>VLOOKUP(A30,HOP!A:C,3,0)</f>
        <v>3357437</v>
      </c>
      <c r="G30">
        <f t="shared" si="0"/>
        <v>0</v>
      </c>
      <c r="H30" t="str">
        <f t="shared" si="1"/>
        <v>，3357437</v>
      </c>
      <c r="I30" t="str">
        <f>VLOOKUP(A30,HOP!A:U,21,0)</f>
        <v>直连</v>
      </c>
    </row>
    <row r="31" ht="14.25" hidden="1" customHeight="1" spans="1:9">
      <c r="A31" s="6" t="s">
        <v>334</v>
      </c>
      <c r="B31" s="7" t="s">
        <v>339</v>
      </c>
      <c r="C31" s="7" t="s">
        <v>340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344</v>
      </c>
      <c r="B32" s="7" t="s">
        <v>349</v>
      </c>
      <c r="C32" s="7" t="s">
        <v>350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6" t="s">
        <v>354</v>
      </c>
      <c r="B33" s="7" t="s">
        <v>356</v>
      </c>
      <c r="C33" s="7" t="s">
        <v>349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360</v>
      </c>
      <c r="B34" s="7" t="s">
        <v>365</v>
      </c>
      <c r="C34" s="7" t="s">
        <v>291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6" t="s">
        <v>369</v>
      </c>
      <c r="B35" s="7" t="s">
        <v>374</v>
      </c>
      <c r="C35" s="7" t="s">
        <v>375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ref="G35:G66" si="2">D35-E35</f>
        <v>#N/A</v>
      </c>
      <c r="H35" t="e">
        <f t="shared" ref="H35:H66" si="3">$H$1&amp;F35</f>
        <v>#N/A</v>
      </c>
      <c r="I35" t="e">
        <f>VLOOKUP(A35,HOP!A:U,21,0)</f>
        <v>#N/A</v>
      </c>
    </row>
    <row r="36" ht="14.25" hidden="1" customHeight="1" spans="1:9">
      <c r="A36" s="6" t="s">
        <v>379</v>
      </c>
      <c r="B36" s="7" t="s">
        <v>383</v>
      </c>
      <c r="C36" s="7" t="s">
        <v>384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t="14.25" hidden="1" customHeight="1" spans="1:9">
      <c r="A37" s="6" t="s">
        <v>388</v>
      </c>
      <c r="B37" s="7" t="s">
        <v>143</v>
      </c>
      <c r="C37" s="7" t="s">
        <v>391</v>
      </c>
      <c r="D37" s="3">
        <v>1044</v>
      </c>
      <c r="E37" t="str">
        <f>VLOOKUP(A37,HOP!A:L,12,0)</f>
        <v>1044.00</v>
      </c>
      <c r="F37" t="str">
        <f>VLOOKUP(A37,HOP!A:C,3,0)</f>
        <v>3350395</v>
      </c>
      <c r="G37">
        <f t="shared" si="2"/>
        <v>0</v>
      </c>
      <c r="H37" t="str">
        <f t="shared" si="3"/>
        <v>，3350395</v>
      </c>
      <c r="I37" t="str">
        <f>VLOOKUP(A37,HOP!A:U,21,0)</f>
        <v>直采</v>
      </c>
    </row>
    <row r="38" ht="14.25" hidden="1" customHeight="1" spans="1:9">
      <c r="A38" s="6" t="s">
        <v>396</v>
      </c>
      <c r="B38" s="7" t="s">
        <v>307</v>
      </c>
      <c r="C38" s="7" t="s">
        <v>391</v>
      </c>
      <c r="D38" s="3">
        <v>848</v>
      </c>
      <c r="E38" t="str">
        <f>VLOOKUP(A38,HOP!A:L,12,0)</f>
        <v>848.00</v>
      </c>
      <c r="F38" t="str">
        <f>VLOOKUP(A38,HOP!A:C,3,0)</f>
        <v>3374232</v>
      </c>
      <c r="G38">
        <f t="shared" si="2"/>
        <v>0</v>
      </c>
      <c r="H38" t="str">
        <f t="shared" si="3"/>
        <v>，3374232</v>
      </c>
      <c r="I38" t="str">
        <f>VLOOKUP(A38,HOP!A:U,21,0)</f>
        <v>直采</v>
      </c>
    </row>
    <row r="39" ht="14.25" hidden="1" customHeight="1" spans="1:9">
      <c r="A39" s="6" t="s">
        <v>402</v>
      </c>
      <c r="B39" s="7" t="s">
        <v>405</v>
      </c>
      <c r="C39" s="7" t="s">
        <v>292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hidden="1" customHeight="1" spans="1:9">
      <c r="A40" s="6" t="s">
        <v>409</v>
      </c>
      <c r="B40" s="7" t="s">
        <v>405</v>
      </c>
      <c r="C40" s="7" t="s">
        <v>412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2"/>
        <v>#N/A</v>
      </c>
      <c r="H40" t="e">
        <f t="shared" si="3"/>
        <v>#N/A</v>
      </c>
      <c r="I40" t="e">
        <f>VLOOKUP(A40,HOP!A:U,21,0)</f>
        <v>#N/A</v>
      </c>
    </row>
    <row r="41" ht="14.25" hidden="1" customHeight="1" spans="1:9">
      <c r="A41" s="6" t="s">
        <v>415</v>
      </c>
      <c r="B41" s="7" t="s">
        <v>307</v>
      </c>
      <c r="C41" s="7" t="s">
        <v>391</v>
      </c>
      <c r="D41" s="3">
        <v>655</v>
      </c>
      <c r="E41" t="str">
        <f>VLOOKUP(A41,HOP!A:L,12,0)</f>
        <v>655.00</v>
      </c>
      <c r="F41" t="str">
        <f>VLOOKUP(A41,HOP!A:C,3,0)</f>
        <v>3389362</v>
      </c>
      <c r="G41">
        <f t="shared" si="2"/>
        <v>0</v>
      </c>
      <c r="H41" t="str">
        <f t="shared" si="3"/>
        <v>，3389362</v>
      </c>
      <c r="I41" t="str">
        <f>VLOOKUP(A41,HOP!A:U,21,0)</f>
        <v>直连</v>
      </c>
    </row>
    <row r="42" ht="14.25" hidden="1" customHeight="1" spans="1:9">
      <c r="A42" s="6" t="s">
        <v>423</v>
      </c>
      <c r="B42" s="7" t="s">
        <v>307</v>
      </c>
      <c r="C42" s="7" t="s">
        <v>391</v>
      </c>
      <c r="D42" s="3">
        <v>501</v>
      </c>
      <c r="E42" t="str">
        <f>VLOOKUP(A42,HOP!A:L,12,0)</f>
        <v>501.00</v>
      </c>
      <c r="F42" t="str">
        <f>VLOOKUP(A42,HOP!A:C,3,0)</f>
        <v>3392443</v>
      </c>
      <c r="G42">
        <f t="shared" si="2"/>
        <v>0</v>
      </c>
      <c r="H42" t="str">
        <f t="shared" si="3"/>
        <v>，3392443</v>
      </c>
      <c r="I42" t="str">
        <f>VLOOKUP(A42,HOP!A:U,21,0)</f>
        <v>直连</v>
      </c>
    </row>
    <row r="43" ht="14.25" hidden="1" customHeight="1" spans="1:9">
      <c r="A43" s="6" t="s">
        <v>432</v>
      </c>
      <c r="B43" s="7" t="s">
        <v>307</v>
      </c>
      <c r="C43" s="7" t="s">
        <v>391</v>
      </c>
      <c r="D43" s="3">
        <v>653</v>
      </c>
      <c r="E43" t="str">
        <f>VLOOKUP(A43,HOP!A:L,12,0)</f>
        <v>653.00</v>
      </c>
      <c r="F43" t="str">
        <f>VLOOKUP(A43,HOP!A:C,3,0)</f>
        <v>3388572</v>
      </c>
      <c r="G43">
        <f t="shared" si="2"/>
        <v>0</v>
      </c>
      <c r="H43" t="str">
        <f t="shared" si="3"/>
        <v>，3388572</v>
      </c>
      <c r="I43" t="str">
        <f>VLOOKUP(A43,HOP!A:U,21,0)</f>
        <v>直连</v>
      </c>
    </row>
    <row r="44" ht="14.25" hidden="1" customHeight="1" spans="1:9">
      <c r="A44" s="6" t="s">
        <v>437</v>
      </c>
      <c r="B44" s="7" t="s">
        <v>223</v>
      </c>
      <c r="C44" s="7" t="s">
        <v>383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6" t="s">
        <v>442</v>
      </c>
      <c r="B45" s="7" t="s">
        <v>445</v>
      </c>
      <c r="C45" s="7" t="s">
        <v>446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t="14.25" hidden="1" customHeight="1" spans="1:9">
      <c r="A46" s="6" t="s">
        <v>450</v>
      </c>
      <c r="B46" s="7" t="s">
        <v>391</v>
      </c>
      <c r="C46" s="7" t="s">
        <v>168</v>
      </c>
      <c r="D46" s="3">
        <v>836</v>
      </c>
      <c r="E46" t="str">
        <f>VLOOKUP(A46,HOP!A:L,12,0)</f>
        <v>836.00</v>
      </c>
      <c r="F46" t="str">
        <f>VLOOKUP(A46,HOP!A:C,3,0)</f>
        <v>3374247</v>
      </c>
      <c r="G46">
        <f t="shared" si="2"/>
        <v>0</v>
      </c>
      <c r="H46" t="str">
        <f t="shared" si="3"/>
        <v>，3374247</v>
      </c>
      <c r="I46" t="str">
        <f>VLOOKUP(A46,HOP!A:U,21,0)</f>
        <v>直采</v>
      </c>
    </row>
    <row r="47" ht="14.25" hidden="1" customHeight="1" spans="1:9">
      <c r="A47" s="6" t="s">
        <v>454</v>
      </c>
      <c r="B47" s="7" t="s">
        <v>81</v>
      </c>
      <c r="C47" s="7" t="s">
        <v>168</v>
      </c>
      <c r="D47" s="3">
        <v>9540</v>
      </c>
      <c r="E47" t="str">
        <f>VLOOKUP(A47,HOP!A:L,12,0)</f>
        <v>9540.00</v>
      </c>
      <c r="F47" t="str">
        <f>VLOOKUP(A47,HOP!A:C,3,0)</f>
        <v>3214190</v>
      </c>
      <c r="G47">
        <f t="shared" si="2"/>
        <v>0</v>
      </c>
      <c r="H47" t="str">
        <f t="shared" si="3"/>
        <v>，3214190</v>
      </c>
      <c r="I47" t="str">
        <f>VLOOKUP(A47,HOP!A:U,21,0)</f>
        <v>直采</v>
      </c>
    </row>
    <row r="48" ht="14.25" hidden="1" customHeight="1" spans="1:9">
      <c r="A48" s="6" t="s">
        <v>464</v>
      </c>
      <c r="B48" s="7" t="s">
        <v>391</v>
      </c>
      <c r="C48" s="7" t="s">
        <v>168</v>
      </c>
      <c r="D48" s="3">
        <v>1124</v>
      </c>
      <c r="E48" t="str">
        <f>VLOOKUP(A48,HOP!A:L,12,0)</f>
        <v>1124.00</v>
      </c>
      <c r="F48" t="str">
        <f>VLOOKUP(A48,HOP!A:C,3,0)</f>
        <v>3291920</v>
      </c>
      <c r="G48">
        <f t="shared" si="2"/>
        <v>0</v>
      </c>
      <c r="H48" t="str">
        <f t="shared" si="3"/>
        <v>，3291920</v>
      </c>
      <c r="I48" t="str">
        <f>VLOOKUP(A48,HOP!A:U,21,0)</f>
        <v>直采</v>
      </c>
    </row>
    <row r="49" ht="14.25" hidden="1" customHeight="1" spans="1:9">
      <c r="A49" s="6" t="s">
        <v>471</v>
      </c>
      <c r="B49" s="7" t="s">
        <v>142</v>
      </c>
      <c r="C49" s="7" t="s">
        <v>168</v>
      </c>
      <c r="D49" s="3">
        <v>2840</v>
      </c>
      <c r="E49" t="str">
        <f>VLOOKUP(A49,HOP!A:L,12,0)</f>
        <v>2840.00</v>
      </c>
      <c r="F49" t="str">
        <f>VLOOKUP(A49,HOP!A:C,3,0)</f>
        <v>3299866</v>
      </c>
      <c r="G49">
        <f t="shared" si="2"/>
        <v>0</v>
      </c>
      <c r="H49" t="str">
        <f t="shared" si="3"/>
        <v>，3299866</v>
      </c>
      <c r="I49" t="str">
        <f>VLOOKUP(A49,HOP!A:U,21,0)</f>
        <v>直采</v>
      </c>
    </row>
    <row r="50" ht="14.25" hidden="1" customHeight="1" spans="1:9">
      <c r="A50" s="6" t="s">
        <v>480</v>
      </c>
      <c r="B50" s="7" t="s">
        <v>143</v>
      </c>
      <c r="C50" s="7" t="s">
        <v>168</v>
      </c>
      <c r="D50" s="3">
        <v>3396</v>
      </c>
      <c r="E50" t="str">
        <f>VLOOKUP(A50,HOP!A:L,12,0)</f>
        <v>3396.00</v>
      </c>
      <c r="F50" t="str">
        <f>VLOOKUP(A50,HOP!A:C,3,0)</f>
        <v>3381695</v>
      </c>
      <c r="G50">
        <f t="shared" si="2"/>
        <v>0</v>
      </c>
      <c r="H50" t="str">
        <f t="shared" si="3"/>
        <v>，3381695</v>
      </c>
      <c r="I50" t="str">
        <f>VLOOKUP(A50,HOP!A:U,21,0)</f>
        <v>直采</v>
      </c>
    </row>
    <row r="51" ht="14.25" hidden="1" customHeight="1" spans="1:9">
      <c r="A51" s="6" t="s">
        <v>485</v>
      </c>
      <c r="B51" s="7" t="s">
        <v>391</v>
      </c>
      <c r="C51" s="7" t="s">
        <v>168</v>
      </c>
      <c r="D51" s="3">
        <v>459</v>
      </c>
      <c r="E51" t="str">
        <f>VLOOKUP(A51,HOP!A:L,12,0)</f>
        <v>459.00</v>
      </c>
      <c r="F51" t="str">
        <f>VLOOKUP(A51,HOP!A:C,3,0)</f>
        <v>3384695</v>
      </c>
      <c r="G51">
        <f t="shared" si="2"/>
        <v>0</v>
      </c>
      <c r="H51" t="str">
        <f t="shared" si="3"/>
        <v>，3384695</v>
      </c>
      <c r="I51" t="str">
        <f>VLOOKUP(A51,HOP!A:U,21,0)</f>
        <v>直采</v>
      </c>
    </row>
    <row r="52" ht="14.25" hidden="1" customHeight="1" spans="1:9">
      <c r="A52" s="6" t="s">
        <v>493</v>
      </c>
      <c r="B52" s="7" t="s">
        <v>365</v>
      </c>
      <c r="C52" s="7" t="s">
        <v>412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6" t="s">
        <v>501</v>
      </c>
      <c r="B53" s="7" t="s">
        <v>142</v>
      </c>
      <c r="C53" s="7" t="s">
        <v>168</v>
      </c>
      <c r="D53" s="3">
        <v>3916</v>
      </c>
      <c r="E53" t="str">
        <f>VLOOKUP(A53,HOP!A:L,12,0)</f>
        <v>3916.00</v>
      </c>
      <c r="F53" t="str">
        <f>VLOOKUP(A53,HOP!A:C,3,0)</f>
        <v>3340432</v>
      </c>
      <c r="G53">
        <f t="shared" si="2"/>
        <v>0</v>
      </c>
      <c r="H53" t="str">
        <f t="shared" si="3"/>
        <v>，3340432</v>
      </c>
      <c r="I53" t="str">
        <f>VLOOKUP(A53,HOP!A:U,21,0)</f>
        <v>直连</v>
      </c>
    </row>
    <row r="54" ht="14.25" hidden="1" customHeight="1" spans="1:9">
      <c r="A54" s="6" t="s">
        <v>507</v>
      </c>
      <c r="B54" s="7" t="s">
        <v>391</v>
      </c>
      <c r="C54" s="7" t="s">
        <v>168</v>
      </c>
      <c r="D54" s="3">
        <v>2211</v>
      </c>
      <c r="E54" t="str">
        <f>VLOOKUP(A54,HOP!A:L,12,0)</f>
        <v>2211.00</v>
      </c>
      <c r="F54" t="str">
        <f>VLOOKUP(A54,HOP!A:C,3,0)</f>
        <v>3270326</v>
      </c>
      <c r="G54">
        <f t="shared" si="2"/>
        <v>0</v>
      </c>
      <c r="H54" t="str">
        <f t="shared" si="3"/>
        <v>，3270326</v>
      </c>
      <c r="I54" t="str">
        <f>VLOOKUP(A54,HOP!A:U,21,0)</f>
        <v>直采</v>
      </c>
    </row>
    <row r="55" ht="14.25" hidden="1" customHeight="1" spans="1:9">
      <c r="A55" s="6" t="s">
        <v>515</v>
      </c>
      <c r="B55" s="7" t="s">
        <v>143</v>
      </c>
      <c r="C55" s="7" t="s">
        <v>168</v>
      </c>
      <c r="D55" s="3">
        <v>1506</v>
      </c>
      <c r="E55" t="str">
        <f>VLOOKUP(A55,HOP!A:L,12,0)</f>
        <v>1506.00</v>
      </c>
      <c r="F55" t="str">
        <f>VLOOKUP(A55,HOP!A:C,3,0)</f>
        <v>3367763</v>
      </c>
      <c r="G55">
        <f t="shared" si="2"/>
        <v>0</v>
      </c>
      <c r="H55" t="str">
        <f t="shared" si="3"/>
        <v>，3367763</v>
      </c>
      <c r="I55" t="str">
        <f>VLOOKUP(A55,HOP!A:U,21,0)</f>
        <v>直采</v>
      </c>
    </row>
    <row r="56" ht="14.25" hidden="1" customHeight="1" spans="1:9">
      <c r="A56" s="6" t="s">
        <v>524</v>
      </c>
      <c r="B56" s="7" t="s">
        <v>391</v>
      </c>
      <c r="C56" s="7" t="s">
        <v>168</v>
      </c>
      <c r="D56" s="3">
        <v>1453</v>
      </c>
      <c r="E56" t="str">
        <f>VLOOKUP(A56,HOP!A:L,12,0)</f>
        <v>1453.00</v>
      </c>
      <c r="F56" t="str">
        <f>VLOOKUP(A56,HOP!A:C,3,0)</f>
        <v>3389167</v>
      </c>
      <c r="G56">
        <f t="shared" si="2"/>
        <v>0</v>
      </c>
      <c r="H56" t="str">
        <f t="shared" si="3"/>
        <v>，3389167</v>
      </c>
      <c r="I56" t="str">
        <f>VLOOKUP(A56,HOP!A:U,21,0)</f>
        <v>直连</v>
      </c>
    </row>
    <row r="57" ht="14.25" hidden="1" customHeight="1" spans="1:9">
      <c r="A57" s="6" t="s">
        <v>531</v>
      </c>
      <c r="B57" s="7" t="s">
        <v>536</v>
      </c>
      <c r="C57" s="7" t="s">
        <v>537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2"/>
        <v>#N/A</v>
      </c>
      <c r="H57" t="e">
        <f t="shared" si="3"/>
        <v>#N/A</v>
      </c>
      <c r="I57" t="e">
        <f>VLOOKUP(A57,HOP!A:U,21,0)</f>
        <v>#N/A</v>
      </c>
    </row>
    <row r="58" ht="14.25" hidden="1" customHeight="1" spans="1:9">
      <c r="A58" s="6" t="s">
        <v>541</v>
      </c>
      <c r="B58" s="7" t="s">
        <v>168</v>
      </c>
      <c r="C58" s="7" t="s">
        <v>308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2"/>
        <v>#N/A</v>
      </c>
      <c r="H58" t="e">
        <f t="shared" si="3"/>
        <v>#N/A</v>
      </c>
      <c r="I58" t="e">
        <f>VLOOKUP(A58,HOP!A:U,21,0)</f>
        <v>#N/A</v>
      </c>
    </row>
    <row r="59" ht="14.25" hidden="1" customHeight="1" spans="1:9">
      <c r="A59" s="6" t="s">
        <v>549</v>
      </c>
      <c r="B59" s="7" t="s">
        <v>307</v>
      </c>
      <c r="C59" s="7" t="s">
        <v>169</v>
      </c>
      <c r="D59" s="3">
        <v>1296</v>
      </c>
      <c r="E59" t="str">
        <f>VLOOKUP(A59,HOP!A:L,12,0)</f>
        <v>1296.00</v>
      </c>
      <c r="F59" t="str">
        <f>VLOOKUP(A59,HOP!A:C,3,0)</f>
        <v>3383219</v>
      </c>
      <c r="G59">
        <f t="shared" si="2"/>
        <v>0</v>
      </c>
      <c r="H59" t="str">
        <f t="shared" si="3"/>
        <v>，3383219</v>
      </c>
      <c r="I59" t="str">
        <f>VLOOKUP(A59,HOP!A:U,21,0)</f>
        <v>直采</v>
      </c>
    </row>
    <row r="60" ht="14.25" hidden="1" customHeight="1" spans="1:9">
      <c r="A60" s="6" t="s">
        <v>555</v>
      </c>
      <c r="B60" s="7" t="s">
        <v>391</v>
      </c>
      <c r="C60" s="7" t="s">
        <v>169</v>
      </c>
      <c r="D60" s="3">
        <v>1836</v>
      </c>
      <c r="E60" t="str">
        <f>VLOOKUP(A60,HOP!A:L,12,0)</f>
        <v>1836.00</v>
      </c>
      <c r="F60" t="str">
        <f>VLOOKUP(A60,HOP!A:C,3,0)</f>
        <v>3388150</v>
      </c>
      <c r="G60">
        <f t="shared" si="2"/>
        <v>0</v>
      </c>
      <c r="H60" t="str">
        <f t="shared" si="3"/>
        <v>，3388150</v>
      </c>
      <c r="I60" t="str">
        <f>VLOOKUP(A60,HOP!A:U,21,0)</f>
        <v>直采</v>
      </c>
    </row>
    <row r="61" ht="14.25" hidden="1" customHeight="1" spans="1:9">
      <c r="A61" s="6" t="s">
        <v>561</v>
      </c>
      <c r="B61" s="7" t="s">
        <v>391</v>
      </c>
      <c r="C61" s="7" t="s">
        <v>169</v>
      </c>
      <c r="D61" s="3">
        <v>990</v>
      </c>
      <c r="E61" t="str">
        <f>VLOOKUP(A61,HOP!A:L,12,0)</f>
        <v>990.00</v>
      </c>
      <c r="F61" t="str">
        <f>VLOOKUP(A61,HOP!A:C,3,0)</f>
        <v>3390267</v>
      </c>
      <c r="G61">
        <f t="shared" si="2"/>
        <v>0</v>
      </c>
      <c r="H61" t="str">
        <f t="shared" si="3"/>
        <v>，3390267</v>
      </c>
      <c r="I61" t="str">
        <f>VLOOKUP(A61,HOP!A:U,21,0)</f>
        <v>直采</v>
      </c>
    </row>
    <row r="62" ht="14.25" hidden="1" customHeight="1" spans="1:9">
      <c r="A62" s="6" t="s">
        <v>567</v>
      </c>
      <c r="B62" s="7" t="s">
        <v>168</v>
      </c>
      <c r="C62" s="7" t="s">
        <v>169</v>
      </c>
      <c r="D62" s="3">
        <v>1886</v>
      </c>
      <c r="E62" t="str">
        <f>VLOOKUP(A62,HOP!A:L,12,0)</f>
        <v>1886.00</v>
      </c>
      <c r="F62" t="str">
        <f>VLOOKUP(A62,HOP!A:C,3,0)</f>
        <v>3390952</v>
      </c>
      <c r="G62">
        <f t="shared" si="2"/>
        <v>0</v>
      </c>
      <c r="H62" t="str">
        <f t="shared" si="3"/>
        <v>，3390952</v>
      </c>
      <c r="I62" t="str">
        <f>VLOOKUP(A62,HOP!A:U,21,0)</f>
        <v>直采</v>
      </c>
    </row>
    <row r="63" ht="14.25" hidden="1" customHeight="1" spans="1:9">
      <c r="A63" s="6" t="s">
        <v>576</v>
      </c>
      <c r="B63" s="7" t="s">
        <v>391</v>
      </c>
      <c r="C63" s="7" t="s">
        <v>169</v>
      </c>
      <c r="D63" s="3">
        <v>1836</v>
      </c>
      <c r="E63" t="str">
        <f>VLOOKUP(A63,HOP!A:L,12,0)</f>
        <v>1836.00</v>
      </c>
      <c r="F63" t="str">
        <f>VLOOKUP(A63,HOP!A:C,3,0)</f>
        <v>3394005</v>
      </c>
      <c r="G63">
        <f t="shared" si="2"/>
        <v>0</v>
      </c>
      <c r="H63" t="str">
        <f t="shared" si="3"/>
        <v>，3394005</v>
      </c>
      <c r="I63" t="str">
        <f>VLOOKUP(A63,HOP!A:U,21,0)</f>
        <v>直采</v>
      </c>
    </row>
    <row r="64" ht="14.25" hidden="1" customHeight="1" spans="1:9">
      <c r="A64" s="6" t="s">
        <v>579</v>
      </c>
      <c r="B64" s="7" t="s">
        <v>168</v>
      </c>
      <c r="C64" s="7" t="s">
        <v>169</v>
      </c>
      <c r="D64" s="3">
        <v>302</v>
      </c>
      <c r="E64" t="str">
        <f>VLOOKUP(A64,HOP!A:L,12,0)</f>
        <v>302.00</v>
      </c>
      <c r="F64" t="str">
        <f>VLOOKUP(A64,HOP!A:C,3,0)</f>
        <v>3397707</v>
      </c>
      <c r="G64">
        <f t="shared" si="2"/>
        <v>0</v>
      </c>
      <c r="H64" t="str">
        <f t="shared" si="3"/>
        <v>，3397707</v>
      </c>
      <c r="I64" t="str">
        <f>VLOOKUP(A64,HOP!A:U,21,0)</f>
        <v>直连</v>
      </c>
    </row>
    <row r="65" ht="14.25" hidden="1" customHeight="1" spans="1:9">
      <c r="A65" s="6" t="s">
        <v>588</v>
      </c>
      <c r="B65" s="7" t="s">
        <v>168</v>
      </c>
      <c r="C65" s="7" t="s">
        <v>169</v>
      </c>
      <c r="D65" s="3">
        <v>418</v>
      </c>
      <c r="E65" t="str">
        <f>VLOOKUP(A65,HOP!A:L,12,0)</f>
        <v>418.00</v>
      </c>
      <c r="F65" t="str">
        <f>VLOOKUP(A65,HOP!A:C,3,0)</f>
        <v>3398427</v>
      </c>
      <c r="G65">
        <f t="shared" si="2"/>
        <v>0</v>
      </c>
      <c r="H65" t="str">
        <f t="shared" si="3"/>
        <v>，3398427</v>
      </c>
      <c r="I65" t="str">
        <f>VLOOKUP(A65,HOP!A:U,21,0)</f>
        <v>直连</v>
      </c>
    </row>
    <row r="66" ht="14.25" hidden="1" customHeight="1" spans="1:9">
      <c r="A66" s="6" t="s">
        <v>597</v>
      </c>
      <c r="B66" s="7" t="s">
        <v>168</v>
      </c>
      <c r="C66" s="7" t="s">
        <v>169</v>
      </c>
      <c r="D66" s="3">
        <v>630</v>
      </c>
      <c r="E66" t="str">
        <f>VLOOKUP(A66,HOP!A:L,12,0)</f>
        <v>630.00</v>
      </c>
      <c r="F66" t="str">
        <f>VLOOKUP(A66,HOP!A:C,3,0)</f>
        <v>3399927</v>
      </c>
      <c r="G66">
        <f t="shared" si="2"/>
        <v>0</v>
      </c>
      <c r="H66" t="str">
        <f t="shared" si="3"/>
        <v>，3399927</v>
      </c>
      <c r="I66" t="str">
        <f>VLOOKUP(A66,HOP!A:U,21,0)</f>
        <v>直连</v>
      </c>
    </row>
    <row r="67" ht="14.25" hidden="1" customHeight="1" spans="1:9">
      <c r="A67" s="6" t="s">
        <v>606</v>
      </c>
      <c r="B67" s="7" t="s">
        <v>168</v>
      </c>
      <c r="C67" s="7" t="s">
        <v>169</v>
      </c>
      <c r="D67" s="3">
        <v>1162</v>
      </c>
      <c r="E67" t="str">
        <f>VLOOKUP(A67,HOP!A:L,12,0)</f>
        <v>1162.00</v>
      </c>
      <c r="F67" t="str">
        <f>VLOOKUP(A67,HOP!A:C,3,0)</f>
        <v>3100754</v>
      </c>
      <c r="G67">
        <f>D67-E67</f>
        <v>0</v>
      </c>
      <c r="H67" t="str">
        <f>$H$1&amp;F67</f>
        <v>，3100754</v>
      </c>
      <c r="I67" t="str">
        <f>VLOOKUP(A67,HOP!A:U,21,0)</f>
        <v>直连</v>
      </c>
    </row>
    <row r="68" ht="14.25" hidden="1" customHeight="1" spans="1:9">
      <c r="A68" s="6" t="s">
        <v>615</v>
      </c>
      <c r="B68" s="7" t="s">
        <v>168</v>
      </c>
      <c r="C68" s="7" t="s">
        <v>169</v>
      </c>
      <c r="D68" s="3">
        <v>2271</v>
      </c>
      <c r="E68" t="str">
        <f>VLOOKUP(A68,HOP!A:L,12,0)</f>
        <v>2271.00</v>
      </c>
      <c r="F68" t="str">
        <f>VLOOKUP(A68,HOP!A:C,3,0)</f>
        <v>3340871</v>
      </c>
      <c r="G68">
        <f>D68-E68</f>
        <v>0</v>
      </c>
      <c r="H68" t="str">
        <f>$H$1&amp;F68</f>
        <v>，3340871</v>
      </c>
      <c r="I68" t="str">
        <f>VLOOKUP(A68,HOP!A:U,21,0)</f>
        <v>直采</v>
      </c>
    </row>
    <row r="69" ht="14.25" hidden="1" customHeight="1" spans="1:9">
      <c r="A69" s="6" t="s">
        <v>621</v>
      </c>
      <c r="B69" s="7" t="s">
        <v>168</v>
      </c>
      <c r="C69" s="7" t="s">
        <v>169</v>
      </c>
      <c r="D69" s="3">
        <v>1108</v>
      </c>
      <c r="E69" t="str">
        <f>VLOOKUP(A69,HOP!A:L,12,0)</f>
        <v>1108.00</v>
      </c>
      <c r="F69" t="str">
        <f>VLOOKUP(A69,HOP!A:C,3,0)</f>
        <v>3393865</v>
      </c>
      <c r="G69">
        <f>D69-E69</f>
        <v>0</v>
      </c>
      <c r="H69" t="str">
        <f>$H$1&amp;F69</f>
        <v>，3393865</v>
      </c>
      <c r="I69" t="str">
        <f>VLOOKUP(A69,HOP!A:U,21,0)</f>
        <v>直连</v>
      </c>
    </row>
    <row r="70" ht="14.25" hidden="1" customHeight="1" spans="1:9">
      <c r="A70" s="6" t="s">
        <v>627</v>
      </c>
      <c r="B70" s="7" t="s">
        <v>168</v>
      </c>
      <c r="C70" s="7" t="s">
        <v>169</v>
      </c>
      <c r="D70" s="3">
        <v>1375</v>
      </c>
      <c r="E70" t="str">
        <f>VLOOKUP(A70,HOP!A:L,12,0)</f>
        <v>1375.00</v>
      </c>
      <c r="F70" t="str">
        <f>VLOOKUP(A70,HOP!A:C,3,0)</f>
        <v>3376425</v>
      </c>
      <c r="G70">
        <f>D70-E70</f>
        <v>0</v>
      </c>
      <c r="H70" t="str">
        <f>$H$1&amp;F70</f>
        <v>，3376425</v>
      </c>
      <c r="I70" t="str">
        <f>VLOOKUP(A70,HOP!A:U,21,0)</f>
        <v>直连</v>
      </c>
    </row>
    <row r="72" spans="4:4">
      <c r="D72" s="3">
        <f>SUM(D2:D71)</f>
        <v>91864</v>
      </c>
    </row>
    <row r="75" ht="14.25" spans="4:4">
      <c r="D75" s="8" t="s">
        <v>23</v>
      </c>
    </row>
    <row r="79" spans="1:3">
      <c r="A79" t="s">
        <v>646</v>
      </c>
      <c r="C79">
        <v>49901</v>
      </c>
    </row>
    <row r="80" spans="1:3">
      <c r="A80" t="s">
        <v>647</v>
      </c>
      <c r="C80">
        <v>41963</v>
      </c>
    </row>
    <row r="81" spans="1:3">
      <c r="A81" s="5" t="s">
        <v>648</v>
      </c>
      <c r="C81">
        <f>SUBTOTAL(9,C79:C80)</f>
        <v>91864</v>
      </c>
    </row>
  </sheetData>
  <autoFilter ref="A1:I70">
    <filterColumn colId="3">
      <filters>
        <filter val="1,044.00"/>
        <filter val="1,048.00"/>
        <filter val="1,108.00"/>
        <filter val="1,116.00"/>
        <filter val="1,124.00"/>
        <filter val="1,162.00"/>
        <filter val="1,176.00"/>
        <filter val="1,262.00"/>
        <filter val="1,277.00"/>
        <filter val="1,296.00"/>
        <filter val="1,375.00"/>
        <filter val="1,453.00"/>
        <filter val="1,462.00"/>
        <filter val="1,506.00"/>
        <filter val="1,511.00"/>
        <filter val="9,540.00"/>
        <filter val="1,569.00"/>
        <filter val="1,756.00"/>
        <filter val="1,758.00"/>
        <filter val="1,836.00"/>
        <filter val="1,886.00"/>
        <filter val="4,197.00"/>
        <filter val="10,840.00"/>
        <filter val="3,109.00"/>
        <filter val="3,396.00"/>
        <filter val="3,848.00"/>
        <filter val="3,916.00"/>
        <filter val="257.00"/>
        <filter val="289.00"/>
        <filter val="302.00"/>
        <filter val="332.00"/>
        <filter val="418.00"/>
        <filter val="459.00"/>
        <filter val="501.00"/>
        <filter val="630.00"/>
        <filter val="653.00"/>
        <filter val="655.00"/>
        <filter val="754.00"/>
        <filter val="836.00"/>
        <filter val="848.00"/>
        <filter val="915.00"/>
        <filter val="941.00"/>
        <filter val="983.00"/>
        <filter val="990.00"/>
        <filter val="2,211.00"/>
        <filter val="2,271.00"/>
        <filter val="2,464.00"/>
        <filter val="2,840.00"/>
        <filter val="2,908.00"/>
      </filters>
    </filterColumn>
    <filterColumn colId="6">
      <filters>
        <filter val="-0.01"/>
      </filters>
    </filterColumn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649</v>
      </c>
      <c r="B1" s="2" t="s">
        <v>650</v>
      </c>
      <c r="C1" s="2" t="s">
        <v>651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652</v>
      </c>
      <c r="I1" s="2" t="s">
        <v>653</v>
      </c>
      <c r="J1" s="2" t="s">
        <v>654</v>
      </c>
      <c r="K1" s="2" t="s">
        <v>655</v>
      </c>
      <c r="L1" s="2" t="s">
        <v>656</v>
      </c>
      <c r="M1" s="2" t="s">
        <v>657</v>
      </c>
      <c r="N1" s="2" t="s">
        <v>658</v>
      </c>
      <c r="O1" s="2" t="s">
        <v>659</v>
      </c>
      <c r="P1" s="2" t="s">
        <v>660</v>
      </c>
      <c r="Q1" s="2" t="s">
        <v>661</v>
      </c>
      <c r="R1" s="2" t="s">
        <v>662</v>
      </c>
      <c r="S1" s="2" t="s">
        <v>663</v>
      </c>
      <c r="T1" s="2" t="s">
        <v>664</v>
      </c>
      <c r="U1" s="2" t="s">
        <v>665</v>
      </c>
      <c r="V1" s="2" t="s">
        <v>666</v>
      </c>
    </row>
    <row r="2" s="1" customFormat="1" spans="1:22">
      <c r="A2" s="1" t="s">
        <v>597</v>
      </c>
      <c r="B2" s="1" t="s">
        <v>168</v>
      </c>
      <c r="C2" s="1" t="s">
        <v>598</v>
      </c>
      <c r="D2" s="1" t="s">
        <v>600</v>
      </c>
      <c r="E2" s="1" t="s">
        <v>667</v>
      </c>
      <c r="F2" s="1" t="s">
        <v>168</v>
      </c>
      <c r="G2" s="1" t="s">
        <v>169</v>
      </c>
      <c r="H2" s="1" t="s">
        <v>668</v>
      </c>
      <c r="I2" s="1" t="s">
        <v>669</v>
      </c>
      <c r="J2" s="1" t="s">
        <v>670</v>
      </c>
      <c r="K2" s="1" t="s">
        <v>669</v>
      </c>
      <c r="L2" s="1" t="s">
        <v>669</v>
      </c>
      <c r="M2" s="1" t="s">
        <v>671</v>
      </c>
      <c r="N2" s="1" t="s">
        <v>671</v>
      </c>
      <c r="O2" s="1" t="s">
        <v>672</v>
      </c>
      <c r="P2" s="1" t="s">
        <v>673</v>
      </c>
      <c r="Q2" s="1" t="s">
        <v>674</v>
      </c>
      <c r="R2" s="1" t="s">
        <v>675</v>
      </c>
      <c r="S2" s="1" t="s">
        <v>73</v>
      </c>
      <c r="T2" s="1" t="s">
        <v>676</v>
      </c>
      <c r="U2" s="1" t="s">
        <v>677</v>
      </c>
      <c r="V2" s="1" t="s">
        <v>678</v>
      </c>
    </row>
    <row r="3" s="1" customFormat="1" spans="1:22">
      <c r="A3" s="1" t="s">
        <v>588</v>
      </c>
      <c r="B3" s="1" t="s">
        <v>168</v>
      </c>
      <c r="C3" s="1" t="s">
        <v>589</v>
      </c>
      <c r="D3" s="1" t="s">
        <v>591</v>
      </c>
      <c r="E3" s="1" t="s">
        <v>679</v>
      </c>
      <c r="F3" s="1" t="s">
        <v>168</v>
      </c>
      <c r="G3" s="1" t="s">
        <v>169</v>
      </c>
      <c r="H3" s="1" t="s">
        <v>668</v>
      </c>
      <c r="I3" s="1" t="s">
        <v>680</v>
      </c>
      <c r="J3" s="1" t="s">
        <v>670</v>
      </c>
      <c r="K3" s="1" t="s">
        <v>680</v>
      </c>
      <c r="L3" s="1" t="s">
        <v>680</v>
      </c>
      <c r="M3" s="1" t="s">
        <v>671</v>
      </c>
      <c r="N3" s="1" t="s">
        <v>671</v>
      </c>
      <c r="O3" s="1" t="s">
        <v>672</v>
      </c>
      <c r="P3" s="1" t="s">
        <v>673</v>
      </c>
      <c r="Q3" s="1" t="s">
        <v>674</v>
      </c>
      <c r="R3" s="1" t="s">
        <v>681</v>
      </c>
      <c r="S3" s="1" t="s">
        <v>73</v>
      </c>
      <c r="T3" s="1" t="s">
        <v>676</v>
      </c>
      <c r="U3" s="1" t="s">
        <v>677</v>
      </c>
      <c r="V3" s="1" t="s">
        <v>682</v>
      </c>
    </row>
    <row r="4" s="1" customFormat="1" spans="1:22">
      <c r="A4" s="1" t="s">
        <v>579</v>
      </c>
      <c r="B4" s="1" t="s">
        <v>168</v>
      </c>
      <c r="C4" s="1" t="s">
        <v>580</v>
      </c>
      <c r="D4" s="1" t="s">
        <v>582</v>
      </c>
      <c r="E4" s="1" t="s">
        <v>683</v>
      </c>
      <c r="F4" s="1" t="s">
        <v>168</v>
      </c>
      <c r="G4" s="1" t="s">
        <v>169</v>
      </c>
      <c r="H4" s="1" t="s">
        <v>668</v>
      </c>
      <c r="I4" s="1" t="s">
        <v>684</v>
      </c>
      <c r="J4" s="1" t="s">
        <v>670</v>
      </c>
      <c r="K4" s="1" t="s">
        <v>684</v>
      </c>
      <c r="L4" s="1" t="s">
        <v>684</v>
      </c>
      <c r="M4" s="1" t="s">
        <v>671</v>
      </c>
      <c r="N4" s="1" t="s">
        <v>671</v>
      </c>
      <c r="O4" s="1" t="s">
        <v>672</v>
      </c>
      <c r="P4" s="1" t="s">
        <v>673</v>
      </c>
      <c r="Q4" s="1" t="s">
        <v>674</v>
      </c>
      <c r="R4" s="1" t="s">
        <v>685</v>
      </c>
      <c r="S4" s="1" t="s">
        <v>73</v>
      </c>
      <c r="T4" s="1" t="s">
        <v>676</v>
      </c>
      <c r="U4" s="1" t="s">
        <v>677</v>
      </c>
      <c r="V4" s="1" t="s">
        <v>682</v>
      </c>
    </row>
    <row r="5" s="1" customFormat="1" spans="1:22">
      <c r="A5" s="1" t="s">
        <v>576</v>
      </c>
      <c r="B5" s="1" t="s">
        <v>391</v>
      </c>
      <c r="C5" s="1" t="s">
        <v>577</v>
      </c>
      <c r="D5" s="1" t="s">
        <v>488</v>
      </c>
      <c r="E5" s="1" t="s">
        <v>686</v>
      </c>
      <c r="F5" s="1" t="s">
        <v>391</v>
      </c>
      <c r="G5" s="1" t="s">
        <v>169</v>
      </c>
      <c r="H5" s="1" t="s">
        <v>668</v>
      </c>
      <c r="I5" s="1" t="s">
        <v>687</v>
      </c>
      <c r="J5" s="1" t="s">
        <v>670</v>
      </c>
      <c r="K5" s="1" t="s">
        <v>687</v>
      </c>
      <c r="L5" s="1" t="s">
        <v>687</v>
      </c>
      <c r="M5" s="1" t="s">
        <v>671</v>
      </c>
      <c r="N5" s="1" t="s">
        <v>671</v>
      </c>
      <c r="O5" s="1" t="s">
        <v>672</v>
      </c>
      <c r="P5" s="1" t="s">
        <v>673</v>
      </c>
      <c r="Q5" s="1" t="s">
        <v>674</v>
      </c>
      <c r="R5" s="1" t="s">
        <v>688</v>
      </c>
      <c r="S5" s="1" t="s">
        <v>73</v>
      </c>
      <c r="T5" s="1" t="s">
        <v>676</v>
      </c>
      <c r="U5" s="1" t="s">
        <v>689</v>
      </c>
      <c r="V5" s="1" t="s">
        <v>690</v>
      </c>
    </row>
    <row r="6" s="1" customFormat="1" spans="1:22">
      <c r="A6" s="1" t="s">
        <v>621</v>
      </c>
      <c r="B6" s="1" t="s">
        <v>391</v>
      </c>
      <c r="C6" s="1" t="s">
        <v>622</v>
      </c>
      <c r="D6" s="1" t="s">
        <v>418</v>
      </c>
      <c r="E6" s="1" t="s">
        <v>691</v>
      </c>
      <c r="F6" s="1" t="s">
        <v>168</v>
      </c>
      <c r="G6" s="1" t="s">
        <v>169</v>
      </c>
      <c r="H6" s="1" t="s">
        <v>668</v>
      </c>
      <c r="I6" s="1" t="s">
        <v>692</v>
      </c>
      <c r="J6" s="1" t="s">
        <v>670</v>
      </c>
      <c r="K6" s="1" t="s">
        <v>692</v>
      </c>
      <c r="L6" s="1" t="s">
        <v>692</v>
      </c>
      <c r="M6" s="1" t="s">
        <v>671</v>
      </c>
      <c r="N6" s="1" t="s">
        <v>671</v>
      </c>
      <c r="O6" s="1" t="s">
        <v>672</v>
      </c>
      <c r="P6" s="1" t="s">
        <v>673</v>
      </c>
      <c r="Q6" s="1" t="s">
        <v>674</v>
      </c>
      <c r="R6" s="1" t="s">
        <v>693</v>
      </c>
      <c r="S6" s="1" t="s">
        <v>73</v>
      </c>
      <c r="T6" s="1" t="s">
        <v>676</v>
      </c>
      <c r="U6" s="1" t="s">
        <v>677</v>
      </c>
      <c r="V6" s="1" t="s">
        <v>694</v>
      </c>
    </row>
    <row r="7" s="1" customFormat="1" spans="1:22">
      <c r="A7" s="1" t="s">
        <v>423</v>
      </c>
      <c r="B7" s="1" t="s">
        <v>307</v>
      </c>
      <c r="C7" s="1" t="s">
        <v>424</v>
      </c>
      <c r="D7" s="1" t="s">
        <v>426</v>
      </c>
      <c r="E7" s="1" t="s">
        <v>695</v>
      </c>
      <c r="F7" s="1" t="s">
        <v>307</v>
      </c>
      <c r="G7" s="1" t="s">
        <v>391</v>
      </c>
      <c r="H7" s="1" t="s">
        <v>668</v>
      </c>
      <c r="I7" s="1" t="s">
        <v>696</v>
      </c>
      <c r="J7" s="1" t="s">
        <v>670</v>
      </c>
      <c r="K7" s="1" t="s">
        <v>696</v>
      </c>
      <c r="L7" s="1" t="s">
        <v>696</v>
      </c>
      <c r="M7" s="1" t="s">
        <v>671</v>
      </c>
      <c r="N7" s="1" t="s">
        <v>671</v>
      </c>
      <c r="O7" s="1" t="s">
        <v>672</v>
      </c>
      <c r="P7" s="1" t="s">
        <v>673</v>
      </c>
      <c r="Q7" s="1" t="s">
        <v>674</v>
      </c>
      <c r="R7" s="1" t="s">
        <v>697</v>
      </c>
      <c r="S7" s="1" t="s">
        <v>73</v>
      </c>
      <c r="T7" s="1" t="s">
        <v>676</v>
      </c>
      <c r="U7" s="1" t="s">
        <v>677</v>
      </c>
      <c r="V7" s="1" t="s">
        <v>694</v>
      </c>
    </row>
    <row r="8" s="1" customFormat="1" spans="1:22">
      <c r="A8" s="1" t="s">
        <v>567</v>
      </c>
      <c r="B8" s="1" t="s">
        <v>307</v>
      </c>
      <c r="C8" s="1" t="s">
        <v>568</v>
      </c>
      <c r="D8" s="1" t="s">
        <v>698</v>
      </c>
      <c r="E8" s="1" t="s">
        <v>699</v>
      </c>
      <c r="F8" s="1" t="s">
        <v>168</v>
      </c>
      <c r="G8" s="1" t="s">
        <v>169</v>
      </c>
      <c r="H8" s="1" t="s">
        <v>668</v>
      </c>
      <c r="I8" s="1" t="s">
        <v>700</v>
      </c>
      <c r="J8" s="1" t="s">
        <v>670</v>
      </c>
      <c r="K8" s="1" t="s">
        <v>700</v>
      </c>
      <c r="L8" s="1" t="s">
        <v>700</v>
      </c>
      <c r="M8" s="1" t="s">
        <v>671</v>
      </c>
      <c r="N8" s="1" t="s">
        <v>671</v>
      </c>
      <c r="O8" s="1" t="s">
        <v>672</v>
      </c>
      <c r="P8" s="1" t="s">
        <v>673</v>
      </c>
      <c r="Q8" s="1" t="s">
        <v>674</v>
      </c>
      <c r="R8" s="1" t="s">
        <v>701</v>
      </c>
      <c r="S8" s="1" t="s">
        <v>73</v>
      </c>
      <c r="T8" s="1" t="s">
        <v>676</v>
      </c>
      <c r="U8" s="1" t="s">
        <v>689</v>
      </c>
      <c r="V8" s="1" t="s">
        <v>690</v>
      </c>
    </row>
    <row r="9" s="1" customFormat="1" spans="1:22">
      <c r="A9" s="1" t="s">
        <v>561</v>
      </c>
      <c r="B9" s="1" t="s">
        <v>307</v>
      </c>
      <c r="C9" s="1" t="s">
        <v>562</v>
      </c>
      <c r="D9" s="1" t="s">
        <v>702</v>
      </c>
      <c r="E9" s="1" t="s">
        <v>703</v>
      </c>
      <c r="F9" s="1" t="s">
        <v>391</v>
      </c>
      <c r="G9" s="1" t="s">
        <v>169</v>
      </c>
      <c r="H9" s="1" t="s">
        <v>668</v>
      </c>
      <c r="I9" s="1" t="s">
        <v>704</v>
      </c>
      <c r="J9" s="1" t="s">
        <v>670</v>
      </c>
      <c r="K9" s="1" t="s">
        <v>704</v>
      </c>
      <c r="L9" s="1" t="s">
        <v>704</v>
      </c>
      <c r="M9" s="1" t="s">
        <v>671</v>
      </c>
      <c r="N9" s="1" t="s">
        <v>671</v>
      </c>
      <c r="O9" s="1" t="s">
        <v>672</v>
      </c>
      <c r="P9" s="1" t="s">
        <v>673</v>
      </c>
      <c r="Q9" s="1" t="s">
        <v>674</v>
      </c>
      <c r="R9" s="1" t="s">
        <v>705</v>
      </c>
      <c r="S9" s="1" t="s">
        <v>73</v>
      </c>
      <c r="T9" s="1" t="s">
        <v>676</v>
      </c>
      <c r="U9" s="1" t="s">
        <v>689</v>
      </c>
      <c r="V9" s="1" t="s">
        <v>690</v>
      </c>
    </row>
    <row r="10" s="1" customFormat="1" spans="1:22">
      <c r="A10" s="1" t="s">
        <v>415</v>
      </c>
      <c r="B10" s="1" t="s">
        <v>307</v>
      </c>
      <c r="C10" s="1" t="s">
        <v>416</v>
      </c>
      <c r="D10" s="1" t="s">
        <v>418</v>
      </c>
      <c r="E10" s="1" t="s">
        <v>706</v>
      </c>
      <c r="F10" s="1" t="s">
        <v>307</v>
      </c>
      <c r="G10" s="1" t="s">
        <v>391</v>
      </c>
      <c r="H10" s="1" t="s">
        <v>668</v>
      </c>
      <c r="I10" s="1" t="s">
        <v>707</v>
      </c>
      <c r="J10" s="1" t="s">
        <v>670</v>
      </c>
      <c r="K10" s="1" t="s">
        <v>707</v>
      </c>
      <c r="L10" s="1" t="s">
        <v>707</v>
      </c>
      <c r="M10" s="1" t="s">
        <v>671</v>
      </c>
      <c r="N10" s="1" t="s">
        <v>671</v>
      </c>
      <c r="O10" s="1" t="s">
        <v>672</v>
      </c>
      <c r="P10" s="1" t="s">
        <v>673</v>
      </c>
      <c r="Q10" s="1" t="s">
        <v>674</v>
      </c>
      <c r="R10" s="1" t="s">
        <v>708</v>
      </c>
      <c r="S10" s="1" t="s">
        <v>73</v>
      </c>
      <c r="T10" s="1" t="s">
        <v>676</v>
      </c>
      <c r="U10" s="1" t="s">
        <v>677</v>
      </c>
      <c r="V10" s="1" t="s">
        <v>694</v>
      </c>
    </row>
    <row r="11" s="1" customFormat="1" spans="1:22">
      <c r="A11" s="1" t="s">
        <v>524</v>
      </c>
      <c r="B11" s="1" t="s">
        <v>307</v>
      </c>
      <c r="C11" s="1" t="s">
        <v>525</v>
      </c>
      <c r="D11" s="1" t="s">
        <v>282</v>
      </c>
      <c r="E11" s="1" t="s">
        <v>709</v>
      </c>
      <c r="F11" s="1" t="s">
        <v>391</v>
      </c>
      <c r="G11" s="1" t="s">
        <v>168</v>
      </c>
      <c r="H11" s="1" t="s">
        <v>668</v>
      </c>
      <c r="I11" s="1" t="s">
        <v>710</v>
      </c>
      <c r="J11" s="1" t="s">
        <v>670</v>
      </c>
      <c r="K11" s="1" t="s">
        <v>710</v>
      </c>
      <c r="L11" s="1" t="s">
        <v>710</v>
      </c>
      <c r="M11" s="1" t="s">
        <v>671</v>
      </c>
      <c r="N11" s="1" t="s">
        <v>671</v>
      </c>
      <c r="O11" s="1" t="s">
        <v>672</v>
      </c>
      <c r="P11" s="1" t="s">
        <v>673</v>
      </c>
      <c r="Q11" s="1" t="s">
        <v>674</v>
      </c>
      <c r="R11" s="1" t="s">
        <v>711</v>
      </c>
      <c r="S11" s="1" t="s">
        <v>73</v>
      </c>
      <c r="T11" s="1" t="s">
        <v>676</v>
      </c>
      <c r="U11" s="1" t="s">
        <v>677</v>
      </c>
      <c r="V11" s="1" t="s">
        <v>694</v>
      </c>
    </row>
    <row r="12" s="1" customFormat="1" spans="1:22">
      <c r="A12" s="1" t="s">
        <v>432</v>
      </c>
      <c r="B12" s="1" t="s">
        <v>307</v>
      </c>
      <c r="C12" s="1" t="s">
        <v>433</v>
      </c>
      <c r="D12" s="1" t="s">
        <v>418</v>
      </c>
      <c r="E12" s="1" t="s">
        <v>712</v>
      </c>
      <c r="F12" s="1" t="s">
        <v>307</v>
      </c>
      <c r="G12" s="1" t="s">
        <v>391</v>
      </c>
      <c r="H12" s="1" t="s">
        <v>668</v>
      </c>
      <c r="I12" s="1" t="s">
        <v>713</v>
      </c>
      <c r="J12" s="1" t="s">
        <v>670</v>
      </c>
      <c r="K12" s="1" t="s">
        <v>713</v>
      </c>
      <c r="L12" s="1" t="s">
        <v>713</v>
      </c>
      <c r="M12" s="1" t="s">
        <v>671</v>
      </c>
      <c r="N12" s="1" t="s">
        <v>671</v>
      </c>
      <c r="O12" s="1" t="s">
        <v>672</v>
      </c>
      <c r="P12" s="1" t="s">
        <v>673</v>
      </c>
      <c r="Q12" s="1" t="s">
        <v>674</v>
      </c>
      <c r="R12" s="1" t="s">
        <v>714</v>
      </c>
      <c r="S12" s="1" t="s">
        <v>73</v>
      </c>
      <c r="T12" s="1" t="s">
        <v>676</v>
      </c>
      <c r="U12" s="1" t="s">
        <v>677</v>
      </c>
      <c r="V12" s="1" t="s">
        <v>694</v>
      </c>
    </row>
    <row r="13" s="1" customFormat="1" spans="1:22">
      <c r="A13" s="1" t="s">
        <v>555</v>
      </c>
      <c r="B13" s="1" t="s">
        <v>143</v>
      </c>
      <c r="C13" s="1" t="s">
        <v>556</v>
      </c>
      <c r="D13" s="1" t="s">
        <v>488</v>
      </c>
      <c r="E13" s="1" t="s">
        <v>715</v>
      </c>
      <c r="F13" s="1" t="s">
        <v>391</v>
      </c>
      <c r="G13" s="1" t="s">
        <v>169</v>
      </c>
      <c r="H13" s="1" t="s">
        <v>668</v>
      </c>
      <c r="I13" s="1" t="s">
        <v>687</v>
      </c>
      <c r="J13" s="1" t="s">
        <v>670</v>
      </c>
      <c r="K13" s="1" t="s">
        <v>687</v>
      </c>
      <c r="L13" s="1" t="s">
        <v>687</v>
      </c>
      <c r="M13" s="1" t="s">
        <v>671</v>
      </c>
      <c r="N13" s="1" t="s">
        <v>671</v>
      </c>
      <c r="O13" s="1" t="s">
        <v>672</v>
      </c>
      <c r="P13" s="1" t="s">
        <v>673</v>
      </c>
      <c r="Q13" s="1" t="s">
        <v>674</v>
      </c>
      <c r="R13" s="1" t="s">
        <v>716</v>
      </c>
      <c r="S13" s="1" t="s">
        <v>73</v>
      </c>
      <c r="T13" s="1" t="s">
        <v>676</v>
      </c>
      <c r="U13" s="1" t="s">
        <v>689</v>
      </c>
      <c r="V13" s="1" t="s">
        <v>690</v>
      </c>
    </row>
    <row r="14" s="1" customFormat="1" spans="1:22">
      <c r="A14" s="1" t="s">
        <v>485</v>
      </c>
      <c r="B14" s="1" t="s">
        <v>143</v>
      </c>
      <c r="C14" s="1" t="s">
        <v>486</v>
      </c>
      <c r="D14" s="1" t="s">
        <v>488</v>
      </c>
      <c r="E14" s="1" t="s">
        <v>717</v>
      </c>
      <c r="F14" s="1" t="s">
        <v>391</v>
      </c>
      <c r="G14" s="1" t="s">
        <v>168</v>
      </c>
      <c r="H14" s="1" t="s">
        <v>668</v>
      </c>
      <c r="I14" s="1" t="s">
        <v>718</v>
      </c>
      <c r="J14" s="1" t="s">
        <v>670</v>
      </c>
      <c r="K14" s="1" t="s">
        <v>718</v>
      </c>
      <c r="L14" s="1" t="s">
        <v>718</v>
      </c>
      <c r="M14" s="1" t="s">
        <v>671</v>
      </c>
      <c r="N14" s="1" t="s">
        <v>671</v>
      </c>
      <c r="O14" s="1" t="s">
        <v>672</v>
      </c>
      <c r="P14" s="1" t="s">
        <v>673</v>
      </c>
      <c r="Q14" s="1" t="s">
        <v>674</v>
      </c>
      <c r="R14" s="1" t="s">
        <v>719</v>
      </c>
      <c r="S14" s="1" t="s">
        <v>73</v>
      </c>
      <c r="T14" s="1" t="s">
        <v>676</v>
      </c>
      <c r="U14" s="1" t="s">
        <v>689</v>
      </c>
      <c r="V14" s="1" t="s">
        <v>690</v>
      </c>
    </row>
    <row r="15" s="1" customFormat="1" spans="1:22">
      <c r="A15" s="1" t="s">
        <v>549</v>
      </c>
      <c r="B15" s="1" t="s">
        <v>142</v>
      </c>
      <c r="C15" s="1" t="s">
        <v>550</v>
      </c>
      <c r="D15" s="1" t="s">
        <v>166</v>
      </c>
      <c r="E15" s="1" t="s">
        <v>720</v>
      </c>
      <c r="F15" s="1" t="s">
        <v>307</v>
      </c>
      <c r="G15" s="1" t="s">
        <v>169</v>
      </c>
      <c r="H15" s="1" t="s">
        <v>668</v>
      </c>
      <c r="I15" s="1" t="s">
        <v>721</v>
      </c>
      <c r="J15" s="1" t="s">
        <v>670</v>
      </c>
      <c r="K15" s="1" t="s">
        <v>721</v>
      </c>
      <c r="L15" s="1" t="s">
        <v>721</v>
      </c>
      <c r="M15" s="1" t="s">
        <v>671</v>
      </c>
      <c r="N15" s="1" t="s">
        <v>671</v>
      </c>
      <c r="O15" s="1" t="s">
        <v>672</v>
      </c>
      <c r="P15" s="1" t="s">
        <v>673</v>
      </c>
      <c r="Q15" s="1" t="s">
        <v>674</v>
      </c>
      <c r="R15" s="1" t="s">
        <v>722</v>
      </c>
      <c r="S15" s="1" t="s">
        <v>73</v>
      </c>
      <c r="T15" s="1" t="s">
        <v>676</v>
      </c>
      <c r="U15" s="1" t="s">
        <v>689</v>
      </c>
      <c r="V15" s="1" t="s">
        <v>723</v>
      </c>
    </row>
    <row r="16" s="1" customFormat="1" spans="1:22">
      <c r="A16" s="1" t="s">
        <v>480</v>
      </c>
      <c r="B16" s="1" t="s">
        <v>142</v>
      </c>
      <c r="C16" s="1" t="s">
        <v>481</v>
      </c>
      <c r="D16" s="1" t="s">
        <v>724</v>
      </c>
      <c r="E16" s="1" t="s">
        <v>725</v>
      </c>
      <c r="F16" s="1" t="s">
        <v>143</v>
      </c>
      <c r="G16" s="1" t="s">
        <v>168</v>
      </c>
      <c r="H16" s="1" t="s">
        <v>668</v>
      </c>
      <c r="I16" s="1" t="s">
        <v>726</v>
      </c>
      <c r="J16" s="1" t="s">
        <v>670</v>
      </c>
      <c r="K16" s="1" t="s">
        <v>726</v>
      </c>
      <c r="L16" s="1" t="s">
        <v>726</v>
      </c>
      <c r="M16" s="1" t="s">
        <v>671</v>
      </c>
      <c r="N16" s="1" t="s">
        <v>671</v>
      </c>
      <c r="O16" s="1" t="s">
        <v>672</v>
      </c>
      <c r="P16" s="1" t="s">
        <v>673</v>
      </c>
      <c r="Q16" s="1" t="s">
        <v>674</v>
      </c>
      <c r="R16" s="1" t="s">
        <v>727</v>
      </c>
      <c r="S16" s="1" t="s">
        <v>73</v>
      </c>
      <c r="T16" s="1" t="s">
        <v>676</v>
      </c>
      <c r="U16" s="1" t="s">
        <v>689</v>
      </c>
      <c r="V16" s="1" t="s">
        <v>690</v>
      </c>
    </row>
    <row r="17" s="1" customFormat="1" spans="1:22">
      <c r="A17" s="1" t="s">
        <v>273</v>
      </c>
      <c r="B17" s="1" t="s">
        <v>142</v>
      </c>
      <c r="C17" s="1" t="s">
        <v>274</v>
      </c>
      <c r="D17" s="1" t="s">
        <v>122</v>
      </c>
      <c r="E17" s="1" t="s">
        <v>728</v>
      </c>
      <c r="F17" s="1" t="s">
        <v>142</v>
      </c>
      <c r="G17" s="1" t="s">
        <v>143</v>
      </c>
      <c r="H17" s="1" t="s">
        <v>668</v>
      </c>
      <c r="I17" s="1" t="s">
        <v>729</v>
      </c>
      <c r="J17" s="1" t="s">
        <v>670</v>
      </c>
      <c r="K17" s="1" t="s">
        <v>729</v>
      </c>
      <c r="L17" s="1" t="s">
        <v>729</v>
      </c>
      <c r="M17" s="1" t="s">
        <v>671</v>
      </c>
      <c r="N17" s="1" t="s">
        <v>671</v>
      </c>
      <c r="O17" s="1" t="s">
        <v>672</v>
      </c>
      <c r="P17" s="1" t="s">
        <v>673</v>
      </c>
      <c r="Q17" s="1" t="s">
        <v>674</v>
      </c>
      <c r="R17" s="1" t="s">
        <v>730</v>
      </c>
      <c r="S17" s="1" t="s">
        <v>73</v>
      </c>
      <c r="T17" s="1" t="s">
        <v>676</v>
      </c>
      <c r="U17" s="1" t="s">
        <v>677</v>
      </c>
      <c r="V17" s="1" t="s">
        <v>682</v>
      </c>
    </row>
    <row r="18" s="1" customFormat="1" spans="1:22">
      <c r="A18" s="1" t="s">
        <v>209</v>
      </c>
      <c r="B18" s="1" t="s">
        <v>81</v>
      </c>
      <c r="C18" s="1" t="s">
        <v>210</v>
      </c>
      <c r="D18" s="1" t="s">
        <v>212</v>
      </c>
      <c r="E18" s="1" t="s">
        <v>731</v>
      </c>
      <c r="F18" s="1" t="s">
        <v>81</v>
      </c>
      <c r="G18" s="1" t="s">
        <v>142</v>
      </c>
      <c r="H18" s="1" t="s">
        <v>668</v>
      </c>
      <c r="I18" s="1" t="s">
        <v>732</v>
      </c>
      <c r="J18" s="1" t="s">
        <v>670</v>
      </c>
      <c r="K18" s="1" t="s">
        <v>732</v>
      </c>
      <c r="L18" s="1" t="s">
        <v>732</v>
      </c>
      <c r="M18" s="1" t="s">
        <v>671</v>
      </c>
      <c r="N18" s="1" t="s">
        <v>671</v>
      </c>
      <c r="O18" s="1" t="s">
        <v>672</v>
      </c>
      <c r="P18" s="1" t="s">
        <v>673</v>
      </c>
      <c r="Q18" s="1" t="s">
        <v>674</v>
      </c>
      <c r="R18" s="1" t="s">
        <v>733</v>
      </c>
      <c r="S18" s="1" t="s">
        <v>73</v>
      </c>
      <c r="T18" s="1" t="s">
        <v>676</v>
      </c>
      <c r="U18" s="1" t="s">
        <v>677</v>
      </c>
      <c r="V18" s="1" t="s">
        <v>694</v>
      </c>
    </row>
    <row r="19" s="1" customFormat="1" spans="1:22">
      <c r="A19" s="1" t="s">
        <v>627</v>
      </c>
      <c r="B19" s="1" t="s">
        <v>81</v>
      </c>
      <c r="C19" s="1" t="s">
        <v>628</v>
      </c>
      <c r="D19" s="1" t="s">
        <v>282</v>
      </c>
      <c r="E19" s="1" t="s">
        <v>734</v>
      </c>
      <c r="F19" s="1" t="s">
        <v>168</v>
      </c>
      <c r="G19" s="1" t="s">
        <v>169</v>
      </c>
      <c r="H19" s="1" t="s">
        <v>668</v>
      </c>
      <c r="I19" s="1" t="s">
        <v>735</v>
      </c>
      <c r="J19" s="1" t="s">
        <v>670</v>
      </c>
      <c r="K19" s="1" t="s">
        <v>735</v>
      </c>
      <c r="L19" s="1" t="s">
        <v>735</v>
      </c>
      <c r="M19" s="1" t="s">
        <v>671</v>
      </c>
      <c r="N19" s="1" t="s">
        <v>671</v>
      </c>
      <c r="O19" s="1" t="s">
        <v>672</v>
      </c>
      <c r="P19" s="1" t="s">
        <v>673</v>
      </c>
      <c r="Q19" s="1" t="s">
        <v>674</v>
      </c>
      <c r="R19" s="1" t="s">
        <v>736</v>
      </c>
      <c r="S19" s="1" t="s">
        <v>73</v>
      </c>
      <c r="T19" s="1" t="s">
        <v>676</v>
      </c>
      <c r="U19" s="1" t="s">
        <v>677</v>
      </c>
      <c r="V19" s="1" t="s">
        <v>694</v>
      </c>
    </row>
    <row r="20" s="1" customFormat="1" spans="1:22">
      <c r="A20" s="1" t="s">
        <v>450</v>
      </c>
      <c r="B20" s="1" t="s">
        <v>81</v>
      </c>
      <c r="C20" s="1" t="s">
        <v>451</v>
      </c>
      <c r="D20" s="1" t="s">
        <v>166</v>
      </c>
      <c r="E20" s="1" t="s">
        <v>737</v>
      </c>
      <c r="F20" s="1" t="s">
        <v>391</v>
      </c>
      <c r="G20" s="1" t="s">
        <v>168</v>
      </c>
      <c r="H20" s="1" t="s">
        <v>668</v>
      </c>
      <c r="I20" s="1" t="s">
        <v>738</v>
      </c>
      <c r="J20" s="1" t="s">
        <v>670</v>
      </c>
      <c r="K20" s="1" t="s">
        <v>738</v>
      </c>
      <c r="L20" s="1" t="s">
        <v>738</v>
      </c>
      <c r="M20" s="1" t="s">
        <v>671</v>
      </c>
      <c r="N20" s="1" t="s">
        <v>671</v>
      </c>
      <c r="O20" s="1" t="s">
        <v>672</v>
      </c>
      <c r="P20" s="1" t="s">
        <v>673</v>
      </c>
      <c r="Q20" s="1" t="s">
        <v>674</v>
      </c>
      <c r="R20" s="1" t="s">
        <v>739</v>
      </c>
      <c r="S20" s="1" t="s">
        <v>73</v>
      </c>
      <c r="T20" s="1" t="s">
        <v>676</v>
      </c>
      <c r="U20" s="1" t="s">
        <v>689</v>
      </c>
      <c r="V20" s="1" t="s">
        <v>723</v>
      </c>
    </row>
    <row r="21" s="1" customFormat="1" spans="1:22">
      <c r="A21" s="1" t="s">
        <v>396</v>
      </c>
      <c r="B21" s="1" t="s">
        <v>81</v>
      </c>
      <c r="C21" s="1" t="s">
        <v>397</v>
      </c>
      <c r="D21" s="1" t="s">
        <v>166</v>
      </c>
      <c r="E21" s="1" t="s">
        <v>737</v>
      </c>
      <c r="F21" s="1" t="s">
        <v>307</v>
      </c>
      <c r="G21" s="1" t="s">
        <v>391</v>
      </c>
      <c r="H21" s="1" t="s">
        <v>668</v>
      </c>
      <c r="I21" s="1" t="s">
        <v>740</v>
      </c>
      <c r="J21" s="1" t="s">
        <v>670</v>
      </c>
      <c r="K21" s="1" t="s">
        <v>740</v>
      </c>
      <c r="L21" s="1" t="s">
        <v>740</v>
      </c>
      <c r="M21" s="1" t="s">
        <v>671</v>
      </c>
      <c r="N21" s="1" t="s">
        <v>671</v>
      </c>
      <c r="O21" s="1" t="s">
        <v>672</v>
      </c>
      <c r="P21" s="1" t="s">
        <v>673</v>
      </c>
      <c r="Q21" s="1" t="s">
        <v>674</v>
      </c>
      <c r="R21" s="1" t="s">
        <v>741</v>
      </c>
      <c r="S21" s="1" t="s">
        <v>73</v>
      </c>
      <c r="T21" s="1" t="s">
        <v>676</v>
      </c>
      <c r="U21" s="1" t="s">
        <v>689</v>
      </c>
      <c r="V21" s="1" t="s">
        <v>723</v>
      </c>
    </row>
    <row r="22" s="1" customFormat="1" spans="1:22">
      <c r="A22" s="1" t="s">
        <v>264</v>
      </c>
      <c r="B22" s="1" t="s">
        <v>80</v>
      </c>
      <c r="C22" s="1" t="s">
        <v>265</v>
      </c>
      <c r="D22" s="1" t="s">
        <v>267</v>
      </c>
      <c r="E22" s="1" t="s">
        <v>742</v>
      </c>
      <c r="F22" s="1" t="s">
        <v>80</v>
      </c>
      <c r="G22" s="1" t="s">
        <v>143</v>
      </c>
      <c r="H22" s="1" t="s">
        <v>668</v>
      </c>
      <c r="I22" s="1" t="s">
        <v>743</v>
      </c>
      <c r="J22" s="1" t="s">
        <v>670</v>
      </c>
      <c r="K22" s="1" t="s">
        <v>743</v>
      </c>
      <c r="L22" s="1" t="s">
        <v>743</v>
      </c>
      <c r="M22" s="1" t="s">
        <v>671</v>
      </c>
      <c r="N22" s="1" t="s">
        <v>671</v>
      </c>
      <c r="O22" s="1" t="s">
        <v>672</v>
      </c>
      <c r="P22" s="1" t="s">
        <v>673</v>
      </c>
      <c r="Q22" s="1" t="s">
        <v>674</v>
      </c>
      <c r="R22" s="1" t="s">
        <v>744</v>
      </c>
      <c r="S22" s="1" t="s">
        <v>73</v>
      </c>
      <c r="T22" s="1" t="s">
        <v>676</v>
      </c>
      <c r="U22" s="1" t="s">
        <v>689</v>
      </c>
      <c r="V22" s="1" t="s">
        <v>690</v>
      </c>
    </row>
    <row r="23" s="1" customFormat="1" spans="1:22">
      <c r="A23" s="1" t="s">
        <v>128</v>
      </c>
      <c r="B23" s="1" t="s">
        <v>80</v>
      </c>
      <c r="C23" s="1" t="s">
        <v>129</v>
      </c>
      <c r="D23" s="1" t="s">
        <v>745</v>
      </c>
      <c r="E23" s="1" t="s">
        <v>746</v>
      </c>
      <c r="F23" s="1" t="s">
        <v>80</v>
      </c>
      <c r="G23" s="1" t="s">
        <v>81</v>
      </c>
      <c r="H23" s="1" t="s">
        <v>668</v>
      </c>
      <c r="I23" s="1" t="s">
        <v>747</v>
      </c>
      <c r="J23" s="1" t="s">
        <v>670</v>
      </c>
      <c r="K23" s="1" t="s">
        <v>747</v>
      </c>
      <c r="L23" s="1" t="s">
        <v>747</v>
      </c>
      <c r="M23" s="1" t="s">
        <v>671</v>
      </c>
      <c r="N23" s="1" t="s">
        <v>671</v>
      </c>
      <c r="O23" s="1" t="s">
        <v>672</v>
      </c>
      <c r="P23" s="1" t="s">
        <v>673</v>
      </c>
      <c r="Q23" s="1" t="s">
        <v>674</v>
      </c>
      <c r="R23" s="1" t="s">
        <v>748</v>
      </c>
      <c r="S23" s="1" t="s">
        <v>73</v>
      </c>
      <c r="T23" s="1" t="s">
        <v>676</v>
      </c>
      <c r="U23" s="1" t="s">
        <v>689</v>
      </c>
      <c r="V23" s="1" t="s">
        <v>690</v>
      </c>
    </row>
    <row r="24" s="1" customFormat="1" spans="1:22">
      <c r="A24" s="1" t="s">
        <v>295</v>
      </c>
      <c r="B24" s="1" t="s">
        <v>80</v>
      </c>
      <c r="C24" s="1" t="s">
        <v>296</v>
      </c>
      <c r="D24" s="1" t="s">
        <v>298</v>
      </c>
      <c r="E24" s="1" t="s">
        <v>749</v>
      </c>
      <c r="F24" s="1" t="s">
        <v>142</v>
      </c>
      <c r="G24" s="1" t="s">
        <v>143</v>
      </c>
      <c r="H24" s="1" t="s">
        <v>668</v>
      </c>
      <c r="I24" s="1" t="s">
        <v>750</v>
      </c>
      <c r="J24" s="1" t="s">
        <v>670</v>
      </c>
      <c r="K24" s="1" t="s">
        <v>750</v>
      </c>
      <c r="L24" s="1" t="s">
        <v>750</v>
      </c>
      <c r="M24" s="1" t="s">
        <v>671</v>
      </c>
      <c r="N24" s="1" t="s">
        <v>671</v>
      </c>
      <c r="O24" s="1" t="s">
        <v>672</v>
      </c>
      <c r="P24" s="1" t="s">
        <v>673</v>
      </c>
      <c r="Q24" s="1" t="s">
        <v>674</v>
      </c>
      <c r="R24" s="1" t="s">
        <v>751</v>
      </c>
      <c r="S24" s="1" t="s">
        <v>73</v>
      </c>
      <c r="T24" s="1" t="s">
        <v>676</v>
      </c>
      <c r="U24" s="1" t="s">
        <v>689</v>
      </c>
      <c r="V24" s="1" t="s">
        <v>752</v>
      </c>
    </row>
    <row r="25" s="1" customFormat="1" spans="1:22">
      <c r="A25" s="1" t="s">
        <v>515</v>
      </c>
      <c r="B25" s="1" t="s">
        <v>93</v>
      </c>
      <c r="C25" s="1" t="s">
        <v>516</v>
      </c>
      <c r="D25" s="1" t="s">
        <v>518</v>
      </c>
      <c r="E25" s="1" t="s">
        <v>753</v>
      </c>
      <c r="F25" s="1" t="s">
        <v>143</v>
      </c>
      <c r="G25" s="1" t="s">
        <v>168</v>
      </c>
      <c r="H25" s="1" t="s">
        <v>668</v>
      </c>
      <c r="I25" s="1" t="s">
        <v>754</v>
      </c>
      <c r="J25" s="1" t="s">
        <v>670</v>
      </c>
      <c r="K25" s="1" t="s">
        <v>754</v>
      </c>
      <c r="L25" s="1" t="s">
        <v>754</v>
      </c>
      <c r="M25" s="1" t="s">
        <v>671</v>
      </c>
      <c r="N25" s="1" t="s">
        <v>671</v>
      </c>
      <c r="O25" s="1" t="s">
        <v>672</v>
      </c>
      <c r="P25" s="1" t="s">
        <v>673</v>
      </c>
      <c r="Q25" s="1" t="s">
        <v>674</v>
      </c>
      <c r="R25" s="1" t="s">
        <v>755</v>
      </c>
      <c r="S25" s="1" t="s">
        <v>73</v>
      </c>
      <c r="T25" s="1" t="s">
        <v>676</v>
      </c>
      <c r="U25" s="1" t="s">
        <v>689</v>
      </c>
      <c r="V25" s="1" t="s">
        <v>682</v>
      </c>
    </row>
    <row r="26" s="1" customFormat="1" spans="1:22">
      <c r="A26" s="1" t="s">
        <v>173</v>
      </c>
      <c r="B26" s="1" t="s">
        <v>93</v>
      </c>
      <c r="C26" s="1" t="s">
        <v>174</v>
      </c>
      <c r="D26" s="1" t="s">
        <v>176</v>
      </c>
      <c r="E26" s="1" t="s">
        <v>756</v>
      </c>
      <c r="F26" s="1" t="s">
        <v>80</v>
      </c>
      <c r="G26" s="1" t="s">
        <v>142</v>
      </c>
      <c r="H26" s="1" t="s">
        <v>668</v>
      </c>
      <c r="I26" s="1" t="s">
        <v>757</v>
      </c>
      <c r="J26" s="1" t="s">
        <v>670</v>
      </c>
      <c r="K26" s="1" t="s">
        <v>757</v>
      </c>
      <c r="L26" s="1" t="s">
        <v>757</v>
      </c>
      <c r="M26" s="1" t="s">
        <v>671</v>
      </c>
      <c r="N26" s="1" t="s">
        <v>671</v>
      </c>
      <c r="O26" s="1" t="s">
        <v>672</v>
      </c>
      <c r="P26" s="1" t="s">
        <v>673</v>
      </c>
      <c r="Q26" s="1" t="s">
        <v>674</v>
      </c>
      <c r="R26" s="1" t="s">
        <v>758</v>
      </c>
      <c r="S26" s="1" t="s">
        <v>73</v>
      </c>
      <c r="T26" s="1" t="s">
        <v>676</v>
      </c>
      <c r="U26" s="1" t="s">
        <v>677</v>
      </c>
      <c r="V26" s="1" t="s">
        <v>759</v>
      </c>
    </row>
    <row r="27" s="1" customFormat="1" spans="1:22">
      <c r="A27" s="1" t="s">
        <v>236</v>
      </c>
      <c r="B27" s="1" t="s">
        <v>93</v>
      </c>
      <c r="C27" s="1" t="s">
        <v>237</v>
      </c>
      <c r="D27" s="1" t="s">
        <v>239</v>
      </c>
      <c r="E27" s="1" t="s">
        <v>760</v>
      </c>
      <c r="F27" s="1" t="s">
        <v>80</v>
      </c>
      <c r="G27" s="1" t="s">
        <v>143</v>
      </c>
      <c r="H27" s="1" t="s">
        <v>668</v>
      </c>
      <c r="I27" s="1" t="s">
        <v>761</v>
      </c>
      <c r="J27" s="1" t="s">
        <v>670</v>
      </c>
      <c r="K27" s="1" t="s">
        <v>761</v>
      </c>
      <c r="L27" s="1" t="s">
        <v>761</v>
      </c>
      <c r="M27" s="1" t="s">
        <v>671</v>
      </c>
      <c r="N27" s="1" t="s">
        <v>671</v>
      </c>
      <c r="O27" s="1" t="s">
        <v>672</v>
      </c>
      <c r="P27" s="1" t="s">
        <v>673</v>
      </c>
      <c r="Q27" s="1" t="s">
        <v>674</v>
      </c>
      <c r="R27" s="1" t="s">
        <v>762</v>
      </c>
      <c r="S27" s="1" t="s">
        <v>73</v>
      </c>
      <c r="T27" s="1" t="s">
        <v>676</v>
      </c>
      <c r="U27" s="1" t="s">
        <v>677</v>
      </c>
      <c r="V27" s="1" t="s">
        <v>690</v>
      </c>
    </row>
    <row r="28" s="1" customFormat="1" spans="1:22">
      <c r="A28" s="1" t="s">
        <v>202</v>
      </c>
      <c r="B28" s="1" t="s">
        <v>93</v>
      </c>
      <c r="C28" s="1" t="s">
        <v>203</v>
      </c>
      <c r="D28" s="1" t="s">
        <v>745</v>
      </c>
      <c r="E28" s="1" t="s">
        <v>763</v>
      </c>
      <c r="F28" s="1" t="s">
        <v>80</v>
      </c>
      <c r="G28" s="1" t="s">
        <v>142</v>
      </c>
      <c r="H28" s="1" t="s">
        <v>668</v>
      </c>
      <c r="I28" s="1" t="s">
        <v>764</v>
      </c>
      <c r="J28" s="1" t="s">
        <v>670</v>
      </c>
      <c r="K28" s="1" t="s">
        <v>764</v>
      </c>
      <c r="L28" s="1" t="s">
        <v>764</v>
      </c>
      <c r="M28" s="1" t="s">
        <v>671</v>
      </c>
      <c r="N28" s="1" t="s">
        <v>671</v>
      </c>
      <c r="O28" s="1" t="s">
        <v>672</v>
      </c>
      <c r="P28" s="1" t="s">
        <v>673</v>
      </c>
      <c r="Q28" s="1" t="s">
        <v>674</v>
      </c>
      <c r="R28" s="1" t="s">
        <v>765</v>
      </c>
      <c r="S28" s="1" t="s">
        <v>73</v>
      </c>
      <c r="T28" s="1" t="s">
        <v>676</v>
      </c>
      <c r="U28" s="1" t="s">
        <v>689</v>
      </c>
      <c r="V28" s="1" t="s">
        <v>690</v>
      </c>
    </row>
    <row r="29" s="1" customFormat="1" spans="1:22">
      <c r="A29" s="1" t="s">
        <v>319</v>
      </c>
      <c r="B29" s="1" t="s">
        <v>114</v>
      </c>
      <c r="C29" s="1" t="s">
        <v>320</v>
      </c>
      <c r="D29" s="1" t="s">
        <v>322</v>
      </c>
      <c r="E29" s="1" t="s">
        <v>766</v>
      </c>
      <c r="F29" s="1" t="s">
        <v>142</v>
      </c>
      <c r="G29" s="1" t="s">
        <v>307</v>
      </c>
      <c r="H29" s="1" t="s">
        <v>668</v>
      </c>
      <c r="I29" s="1" t="s">
        <v>767</v>
      </c>
      <c r="J29" s="1" t="s">
        <v>670</v>
      </c>
      <c r="K29" s="1" t="s">
        <v>767</v>
      </c>
      <c r="L29" s="1" t="s">
        <v>767</v>
      </c>
      <c r="M29" s="1" t="s">
        <v>671</v>
      </c>
      <c r="N29" s="1" t="s">
        <v>671</v>
      </c>
      <c r="O29" s="1" t="s">
        <v>672</v>
      </c>
      <c r="P29" s="1" t="s">
        <v>673</v>
      </c>
      <c r="Q29" s="1" t="s">
        <v>674</v>
      </c>
      <c r="R29" s="1" t="s">
        <v>768</v>
      </c>
      <c r="S29" s="1" t="s">
        <v>73</v>
      </c>
      <c r="T29" s="1" t="s">
        <v>676</v>
      </c>
      <c r="U29" s="1" t="s">
        <v>677</v>
      </c>
      <c r="V29" s="1" t="s">
        <v>694</v>
      </c>
    </row>
    <row r="30" s="1" customFormat="1" spans="1:22">
      <c r="A30" s="1" t="s">
        <v>119</v>
      </c>
      <c r="B30" s="1" t="s">
        <v>114</v>
      </c>
      <c r="C30" s="1" t="s">
        <v>120</v>
      </c>
      <c r="D30" s="1" t="s">
        <v>122</v>
      </c>
      <c r="E30" s="1" t="s">
        <v>728</v>
      </c>
      <c r="F30" s="1" t="s">
        <v>114</v>
      </c>
      <c r="G30" s="1" t="s">
        <v>81</v>
      </c>
      <c r="H30" s="1" t="s">
        <v>668</v>
      </c>
      <c r="I30" s="1" t="s">
        <v>769</v>
      </c>
      <c r="J30" s="1" t="s">
        <v>670</v>
      </c>
      <c r="K30" s="1" t="s">
        <v>769</v>
      </c>
      <c r="L30" s="1" t="s">
        <v>769</v>
      </c>
      <c r="M30" s="1" t="s">
        <v>671</v>
      </c>
      <c r="N30" s="1" t="s">
        <v>671</v>
      </c>
      <c r="O30" s="1" t="s">
        <v>672</v>
      </c>
      <c r="P30" s="1" t="s">
        <v>673</v>
      </c>
      <c r="Q30" s="1" t="s">
        <v>674</v>
      </c>
      <c r="R30" s="1" t="s">
        <v>770</v>
      </c>
      <c r="S30" s="1" t="s">
        <v>73</v>
      </c>
      <c r="T30" s="1" t="s">
        <v>676</v>
      </c>
      <c r="U30" s="1" t="s">
        <v>677</v>
      </c>
      <c r="V30" s="1" t="s">
        <v>682</v>
      </c>
    </row>
    <row r="31" s="1" customFormat="1" spans="1:22">
      <c r="A31" s="1" t="s">
        <v>147</v>
      </c>
      <c r="B31" s="1" t="s">
        <v>114</v>
      </c>
      <c r="C31" s="1" t="s">
        <v>148</v>
      </c>
      <c r="D31" s="1" t="s">
        <v>150</v>
      </c>
      <c r="E31" s="1" t="s">
        <v>771</v>
      </c>
      <c r="F31" s="1" t="s">
        <v>80</v>
      </c>
      <c r="G31" s="1" t="s">
        <v>81</v>
      </c>
      <c r="H31" s="1" t="s">
        <v>668</v>
      </c>
      <c r="I31" s="1" t="s">
        <v>772</v>
      </c>
      <c r="J31" s="1" t="s">
        <v>670</v>
      </c>
      <c r="K31" s="1" t="s">
        <v>772</v>
      </c>
      <c r="L31" s="1" t="s">
        <v>772</v>
      </c>
      <c r="M31" s="1" t="s">
        <v>671</v>
      </c>
      <c r="N31" s="1" t="s">
        <v>671</v>
      </c>
      <c r="O31" s="1" t="s">
        <v>672</v>
      </c>
      <c r="P31" s="1" t="s">
        <v>673</v>
      </c>
      <c r="Q31" s="1" t="s">
        <v>674</v>
      </c>
      <c r="R31" s="1" t="s">
        <v>773</v>
      </c>
      <c r="S31" s="1" t="s">
        <v>73</v>
      </c>
      <c r="T31" s="1" t="s">
        <v>676</v>
      </c>
      <c r="U31" s="1" t="s">
        <v>689</v>
      </c>
      <c r="V31" s="1" t="s">
        <v>752</v>
      </c>
    </row>
    <row r="32" s="1" customFormat="1" spans="1:22">
      <c r="A32" s="1" t="s">
        <v>328</v>
      </c>
      <c r="B32" s="1" t="s">
        <v>250</v>
      </c>
      <c r="C32" s="1" t="s">
        <v>329</v>
      </c>
      <c r="D32" s="1" t="s">
        <v>230</v>
      </c>
      <c r="E32" s="1" t="s">
        <v>774</v>
      </c>
      <c r="F32" s="1" t="s">
        <v>81</v>
      </c>
      <c r="G32" s="1" t="s">
        <v>307</v>
      </c>
      <c r="H32" s="1" t="s">
        <v>668</v>
      </c>
      <c r="I32" s="1" t="s">
        <v>775</v>
      </c>
      <c r="J32" s="1" t="s">
        <v>670</v>
      </c>
      <c r="K32" s="1" t="s">
        <v>775</v>
      </c>
      <c r="L32" s="1" t="s">
        <v>775</v>
      </c>
      <c r="M32" s="1" t="s">
        <v>671</v>
      </c>
      <c r="N32" s="1" t="s">
        <v>671</v>
      </c>
      <c r="O32" s="1" t="s">
        <v>672</v>
      </c>
      <c r="P32" s="1" t="s">
        <v>673</v>
      </c>
      <c r="Q32" s="1" t="s">
        <v>674</v>
      </c>
      <c r="R32" s="1" t="s">
        <v>776</v>
      </c>
      <c r="S32" s="1" t="s">
        <v>73</v>
      </c>
      <c r="T32" s="1" t="s">
        <v>676</v>
      </c>
      <c r="U32" s="1" t="s">
        <v>677</v>
      </c>
      <c r="V32" s="1" t="s">
        <v>694</v>
      </c>
    </row>
    <row r="33" s="1" customFormat="1" spans="1:22">
      <c r="A33" s="1" t="s">
        <v>245</v>
      </c>
      <c r="B33" s="1" t="s">
        <v>250</v>
      </c>
      <c r="C33" s="1" t="s">
        <v>246</v>
      </c>
      <c r="D33" s="1" t="s">
        <v>777</v>
      </c>
      <c r="E33" s="1" t="s">
        <v>778</v>
      </c>
      <c r="F33" s="1" t="s">
        <v>81</v>
      </c>
      <c r="G33" s="1" t="s">
        <v>143</v>
      </c>
      <c r="H33" s="1" t="s">
        <v>668</v>
      </c>
      <c r="I33" s="1" t="s">
        <v>779</v>
      </c>
      <c r="J33" s="1" t="s">
        <v>670</v>
      </c>
      <c r="K33" s="1" t="s">
        <v>779</v>
      </c>
      <c r="L33" s="1" t="s">
        <v>779</v>
      </c>
      <c r="M33" s="1" t="s">
        <v>671</v>
      </c>
      <c r="N33" s="1" t="s">
        <v>671</v>
      </c>
      <c r="O33" s="1" t="s">
        <v>672</v>
      </c>
      <c r="P33" s="1" t="s">
        <v>673</v>
      </c>
      <c r="Q33" s="1" t="s">
        <v>674</v>
      </c>
      <c r="R33" s="1" t="s">
        <v>780</v>
      </c>
      <c r="S33" s="1" t="s">
        <v>73</v>
      </c>
      <c r="T33" s="1" t="s">
        <v>676</v>
      </c>
      <c r="U33" s="1" t="s">
        <v>689</v>
      </c>
      <c r="V33" s="1" t="s">
        <v>690</v>
      </c>
    </row>
    <row r="34" s="1" customFormat="1" spans="1:22">
      <c r="A34" s="1" t="s">
        <v>255</v>
      </c>
      <c r="B34" s="1" t="s">
        <v>250</v>
      </c>
      <c r="C34" s="1" t="s">
        <v>256</v>
      </c>
      <c r="D34" s="1" t="s">
        <v>724</v>
      </c>
      <c r="E34" s="1" t="s">
        <v>725</v>
      </c>
      <c r="F34" s="1" t="s">
        <v>93</v>
      </c>
      <c r="G34" s="1" t="s">
        <v>143</v>
      </c>
      <c r="H34" s="1" t="s">
        <v>668</v>
      </c>
      <c r="I34" s="1" t="s">
        <v>781</v>
      </c>
      <c r="J34" s="1" t="s">
        <v>670</v>
      </c>
      <c r="K34" s="1" t="s">
        <v>781</v>
      </c>
      <c r="L34" s="1" t="s">
        <v>781</v>
      </c>
      <c r="M34" s="1" t="s">
        <v>671</v>
      </c>
      <c r="N34" s="1" t="s">
        <v>671</v>
      </c>
      <c r="O34" s="1" t="s">
        <v>672</v>
      </c>
      <c r="P34" s="1" t="s">
        <v>673</v>
      </c>
      <c r="Q34" s="1" t="s">
        <v>674</v>
      </c>
      <c r="R34" s="1" t="s">
        <v>782</v>
      </c>
      <c r="S34" s="1" t="s">
        <v>73</v>
      </c>
      <c r="T34" s="1" t="s">
        <v>676</v>
      </c>
      <c r="U34" s="1" t="s">
        <v>689</v>
      </c>
      <c r="V34" s="1" t="s">
        <v>690</v>
      </c>
    </row>
    <row r="35" s="1" customFormat="1" spans="1:22">
      <c r="A35" s="1" t="s">
        <v>70</v>
      </c>
      <c r="B35" s="1" t="s">
        <v>79</v>
      </c>
      <c r="C35" s="1" t="s">
        <v>71</v>
      </c>
      <c r="D35" s="1" t="s">
        <v>76</v>
      </c>
      <c r="E35" s="1" t="s">
        <v>783</v>
      </c>
      <c r="F35" s="1" t="s">
        <v>80</v>
      </c>
      <c r="G35" s="1" t="s">
        <v>81</v>
      </c>
      <c r="H35" s="1" t="s">
        <v>668</v>
      </c>
      <c r="I35" s="1" t="s">
        <v>784</v>
      </c>
      <c r="J35" s="1" t="s">
        <v>670</v>
      </c>
      <c r="K35" s="1" t="s">
        <v>784</v>
      </c>
      <c r="L35" s="1" t="s">
        <v>784</v>
      </c>
      <c r="M35" s="1" t="s">
        <v>671</v>
      </c>
      <c r="N35" s="1" t="s">
        <v>671</v>
      </c>
      <c r="O35" s="1" t="s">
        <v>672</v>
      </c>
      <c r="P35" s="1" t="s">
        <v>673</v>
      </c>
      <c r="Q35" s="1" t="s">
        <v>674</v>
      </c>
      <c r="R35" s="1" t="s">
        <v>785</v>
      </c>
      <c r="S35" s="1" t="s">
        <v>73</v>
      </c>
      <c r="T35" s="1" t="s">
        <v>676</v>
      </c>
      <c r="U35" s="1" t="s">
        <v>677</v>
      </c>
      <c r="V35" s="1" t="s">
        <v>786</v>
      </c>
    </row>
    <row r="36" s="1" customFormat="1" spans="1:22">
      <c r="A36" s="1" t="s">
        <v>279</v>
      </c>
      <c r="B36" s="1" t="s">
        <v>79</v>
      </c>
      <c r="C36" s="1" t="s">
        <v>280</v>
      </c>
      <c r="D36" s="1" t="s">
        <v>282</v>
      </c>
      <c r="E36" s="1" t="s">
        <v>787</v>
      </c>
      <c r="F36" s="1" t="s">
        <v>81</v>
      </c>
      <c r="G36" s="1" t="s">
        <v>143</v>
      </c>
      <c r="H36" s="1" t="s">
        <v>668</v>
      </c>
      <c r="I36" s="1" t="s">
        <v>788</v>
      </c>
      <c r="J36" s="1" t="s">
        <v>670</v>
      </c>
      <c r="K36" s="1" t="s">
        <v>788</v>
      </c>
      <c r="L36" s="1" t="s">
        <v>788</v>
      </c>
      <c r="M36" s="1" t="s">
        <v>671</v>
      </c>
      <c r="N36" s="1" t="s">
        <v>671</v>
      </c>
      <c r="O36" s="1" t="s">
        <v>672</v>
      </c>
      <c r="P36" s="1" t="s">
        <v>673</v>
      </c>
      <c r="Q36" s="1" t="s">
        <v>674</v>
      </c>
      <c r="R36" s="1" t="s">
        <v>789</v>
      </c>
      <c r="S36" s="1" t="s">
        <v>73</v>
      </c>
      <c r="T36" s="1" t="s">
        <v>676</v>
      </c>
      <c r="U36" s="1" t="s">
        <v>677</v>
      </c>
      <c r="V36" s="1" t="s">
        <v>694</v>
      </c>
    </row>
    <row r="37" s="1" customFormat="1" spans="1:22">
      <c r="A37" s="1" t="s">
        <v>388</v>
      </c>
      <c r="B37" s="1" t="s">
        <v>79</v>
      </c>
      <c r="C37" s="1" t="s">
        <v>389</v>
      </c>
      <c r="D37" s="1" t="s">
        <v>166</v>
      </c>
      <c r="E37" s="1" t="s">
        <v>790</v>
      </c>
      <c r="F37" s="1" t="s">
        <v>143</v>
      </c>
      <c r="G37" s="1" t="s">
        <v>391</v>
      </c>
      <c r="H37" s="1" t="s">
        <v>668</v>
      </c>
      <c r="I37" s="1" t="s">
        <v>791</v>
      </c>
      <c r="J37" s="1" t="s">
        <v>670</v>
      </c>
      <c r="K37" s="1" t="s">
        <v>791</v>
      </c>
      <c r="L37" s="1" t="s">
        <v>791</v>
      </c>
      <c r="M37" s="1" t="s">
        <v>671</v>
      </c>
      <c r="N37" s="1" t="s">
        <v>671</v>
      </c>
      <c r="O37" s="1" t="s">
        <v>672</v>
      </c>
      <c r="P37" s="1" t="s">
        <v>673</v>
      </c>
      <c r="Q37" s="1" t="s">
        <v>674</v>
      </c>
      <c r="R37" s="1" t="s">
        <v>792</v>
      </c>
      <c r="S37" s="1" t="s">
        <v>73</v>
      </c>
      <c r="T37" s="1" t="s">
        <v>676</v>
      </c>
      <c r="U37" s="1" t="s">
        <v>689</v>
      </c>
      <c r="V37" s="1" t="s">
        <v>723</v>
      </c>
    </row>
    <row r="38" s="1" customFormat="1" spans="1:22">
      <c r="A38" s="1" t="s">
        <v>227</v>
      </c>
      <c r="B38" s="1" t="s">
        <v>79</v>
      </c>
      <c r="C38" s="1" t="s">
        <v>228</v>
      </c>
      <c r="D38" s="1" t="s">
        <v>230</v>
      </c>
      <c r="E38" s="1" t="s">
        <v>793</v>
      </c>
      <c r="F38" s="1" t="s">
        <v>114</v>
      </c>
      <c r="G38" s="1" t="s">
        <v>143</v>
      </c>
      <c r="H38" s="1" t="s">
        <v>668</v>
      </c>
      <c r="I38" s="1" t="s">
        <v>794</v>
      </c>
      <c r="J38" s="1" t="s">
        <v>670</v>
      </c>
      <c r="K38" s="1" t="s">
        <v>794</v>
      </c>
      <c r="L38" s="1" t="s">
        <v>794</v>
      </c>
      <c r="M38" s="1" t="s">
        <v>671</v>
      </c>
      <c r="N38" s="1" t="s">
        <v>671</v>
      </c>
      <c r="O38" s="1" t="s">
        <v>672</v>
      </c>
      <c r="P38" s="1" t="s">
        <v>673</v>
      </c>
      <c r="Q38" s="1" t="s">
        <v>674</v>
      </c>
      <c r="R38" s="1" t="s">
        <v>795</v>
      </c>
      <c r="S38" s="1" t="s">
        <v>73</v>
      </c>
      <c r="T38" s="1" t="s">
        <v>676</v>
      </c>
      <c r="U38" s="1" t="s">
        <v>677</v>
      </c>
      <c r="V38" s="1" t="s">
        <v>694</v>
      </c>
    </row>
    <row r="39" s="1" customFormat="1" spans="1:22">
      <c r="A39" s="1" t="s">
        <v>615</v>
      </c>
      <c r="B39" s="1" t="s">
        <v>504</v>
      </c>
      <c r="C39" s="1" t="s">
        <v>616</v>
      </c>
      <c r="D39" s="1" t="s">
        <v>510</v>
      </c>
      <c r="E39" s="1" t="s">
        <v>796</v>
      </c>
      <c r="F39" s="1" t="s">
        <v>168</v>
      </c>
      <c r="G39" s="1" t="s">
        <v>169</v>
      </c>
      <c r="H39" s="1" t="s">
        <v>668</v>
      </c>
      <c r="I39" s="1" t="s">
        <v>797</v>
      </c>
      <c r="J39" s="1" t="s">
        <v>670</v>
      </c>
      <c r="K39" s="1" t="s">
        <v>797</v>
      </c>
      <c r="L39" s="1" t="s">
        <v>797</v>
      </c>
      <c r="M39" s="1" t="s">
        <v>671</v>
      </c>
      <c r="N39" s="1" t="s">
        <v>671</v>
      </c>
      <c r="O39" s="1" t="s">
        <v>672</v>
      </c>
      <c r="P39" s="1" t="s">
        <v>673</v>
      </c>
      <c r="Q39" s="1" t="s">
        <v>674</v>
      </c>
      <c r="R39" s="1" t="s">
        <v>798</v>
      </c>
      <c r="S39" s="1" t="s">
        <v>73</v>
      </c>
      <c r="T39" s="1" t="s">
        <v>676</v>
      </c>
      <c r="U39" s="1" t="s">
        <v>689</v>
      </c>
      <c r="V39" s="1" t="s">
        <v>694</v>
      </c>
    </row>
    <row r="40" s="1" customFormat="1" spans="1:22">
      <c r="A40" s="1" t="s">
        <v>501</v>
      </c>
      <c r="B40" s="1" t="s">
        <v>504</v>
      </c>
      <c r="C40" s="1" t="s">
        <v>502</v>
      </c>
      <c r="D40" s="1" t="s">
        <v>282</v>
      </c>
      <c r="E40" s="1" t="s">
        <v>799</v>
      </c>
      <c r="F40" s="1" t="s">
        <v>142</v>
      </c>
      <c r="G40" s="1" t="s">
        <v>168</v>
      </c>
      <c r="H40" s="1" t="s">
        <v>668</v>
      </c>
      <c r="I40" s="1" t="s">
        <v>800</v>
      </c>
      <c r="J40" s="1" t="s">
        <v>670</v>
      </c>
      <c r="K40" s="1" t="s">
        <v>800</v>
      </c>
      <c r="L40" s="1" t="s">
        <v>800</v>
      </c>
      <c r="M40" s="1" t="s">
        <v>671</v>
      </c>
      <c r="N40" s="1" t="s">
        <v>671</v>
      </c>
      <c r="O40" s="1" t="s">
        <v>672</v>
      </c>
      <c r="P40" s="1" t="s">
        <v>673</v>
      </c>
      <c r="Q40" s="1" t="s">
        <v>674</v>
      </c>
      <c r="R40" s="1" t="s">
        <v>801</v>
      </c>
      <c r="S40" s="1" t="s">
        <v>73</v>
      </c>
      <c r="T40" s="1" t="s">
        <v>676</v>
      </c>
      <c r="U40" s="1" t="s">
        <v>677</v>
      </c>
      <c r="V40" s="1" t="s">
        <v>694</v>
      </c>
    </row>
    <row r="41" s="1" customFormat="1" spans="1:22">
      <c r="A41" s="1" t="s">
        <v>182</v>
      </c>
      <c r="B41" s="1" t="s">
        <v>187</v>
      </c>
      <c r="C41" s="1" t="s">
        <v>183</v>
      </c>
      <c r="D41" s="1" t="s">
        <v>185</v>
      </c>
      <c r="E41" s="1" t="s">
        <v>802</v>
      </c>
      <c r="F41" s="1" t="s">
        <v>80</v>
      </c>
      <c r="G41" s="1" t="s">
        <v>142</v>
      </c>
      <c r="H41" s="1" t="s">
        <v>668</v>
      </c>
      <c r="I41" s="1" t="s">
        <v>803</v>
      </c>
      <c r="J41" s="1" t="s">
        <v>670</v>
      </c>
      <c r="K41" s="1" t="s">
        <v>803</v>
      </c>
      <c r="L41" s="1" t="s">
        <v>803</v>
      </c>
      <c r="M41" s="1" t="s">
        <v>671</v>
      </c>
      <c r="N41" s="1" t="s">
        <v>671</v>
      </c>
      <c r="O41" s="1" t="s">
        <v>672</v>
      </c>
      <c r="P41" s="1" t="s">
        <v>673</v>
      </c>
      <c r="Q41" s="1" t="s">
        <v>674</v>
      </c>
      <c r="R41" s="1" t="s">
        <v>804</v>
      </c>
      <c r="S41" s="1" t="s">
        <v>73</v>
      </c>
      <c r="T41" s="1" t="s">
        <v>676</v>
      </c>
      <c r="U41" s="1" t="s">
        <v>677</v>
      </c>
      <c r="V41" s="1" t="s">
        <v>694</v>
      </c>
    </row>
    <row r="42" s="1" customFormat="1" spans="1:22">
      <c r="A42" s="1" t="s">
        <v>312</v>
      </c>
      <c r="B42" s="1" t="s">
        <v>315</v>
      </c>
      <c r="C42" s="1" t="s">
        <v>313</v>
      </c>
      <c r="D42" s="1" t="s">
        <v>230</v>
      </c>
      <c r="E42" s="1" t="s">
        <v>805</v>
      </c>
      <c r="F42" s="1" t="s">
        <v>81</v>
      </c>
      <c r="G42" s="1" t="s">
        <v>307</v>
      </c>
      <c r="H42" s="1" t="s">
        <v>668</v>
      </c>
      <c r="I42" s="1" t="s">
        <v>806</v>
      </c>
      <c r="J42" s="1" t="s">
        <v>670</v>
      </c>
      <c r="K42" s="1" t="s">
        <v>806</v>
      </c>
      <c r="L42" s="1" t="s">
        <v>806</v>
      </c>
      <c r="M42" s="1" t="s">
        <v>671</v>
      </c>
      <c r="N42" s="1" t="s">
        <v>671</v>
      </c>
      <c r="O42" s="1" t="s">
        <v>672</v>
      </c>
      <c r="P42" s="1" t="s">
        <v>673</v>
      </c>
      <c r="Q42" s="1" t="s">
        <v>674</v>
      </c>
      <c r="R42" s="1" t="s">
        <v>807</v>
      </c>
      <c r="S42" s="1" t="s">
        <v>73</v>
      </c>
      <c r="T42" s="1" t="s">
        <v>676</v>
      </c>
      <c r="U42" s="1" t="s">
        <v>677</v>
      </c>
      <c r="V42" s="1" t="s">
        <v>694</v>
      </c>
    </row>
    <row r="43" s="1" customFormat="1" spans="1:22">
      <c r="A43" s="1" t="s">
        <v>471</v>
      </c>
      <c r="B43" s="1" t="s">
        <v>476</v>
      </c>
      <c r="C43" s="1" t="s">
        <v>472</v>
      </c>
      <c r="D43" s="1" t="s">
        <v>474</v>
      </c>
      <c r="E43" s="1" t="s">
        <v>808</v>
      </c>
      <c r="F43" s="1" t="s">
        <v>142</v>
      </c>
      <c r="G43" s="1" t="s">
        <v>168</v>
      </c>
      <c r="H43" s="1" t="s">
        <v>668</v>
      </c>
      <c r="I43" s="1" t="s">
        <v>809</v>
      </c>
      <c r="J43" s="1" t="s">
        <v>670</v>
      </c>
      <c r="K43" s="1" t="s">
        <v>809</v>
      </c>
      <c r="L43" s="1" t="s">
        <v>809</v>
      </c>
      <c r="M43" s="1" t="s">
        <v>671</v>
      </c>
      <c r="N43" s="1" t="s">
        <v>671</v>
      </c>
      <c r="O43" s="1" t="s">
        <v>672</v>
      </c>
      <c r="P43" s="1" t="s">
        <v>673</v>
      </c>
      <c r="Q43" s="1" t="s">
        <v>674</v>
      </c>
      <c r="R43" s="1" t="s">
        <v>810</v>
      </c>
      <c r="S43" s="1" t="s">
        <v>73</v>
      </c>
      <c r="T43" s="1" t="s">
        <v>676</v>
      </c>
      <c r="U43" s="1" t="s">
        <v>689</v>
      </c>
      <c r="V43" s="1" t="s">
        <v>690</v>
      </c>
    </row>
    <row r="44" s="1" customFormat="1" spans="1:22">
      <c r="A44" s="1" t="s">
        <v>98</v>
      </c>
      <c r="B44" s="1" t="s">
        <v>103</v>
      </c>
      <c r="C44" s="1" t="s">
        <v>99</v>
      </c>
      <c r="D44" s="1" t="s">
        <v>101</v>
      </c>
      <c r="E44" s="1" t="s">
        <v>811</v>
      </c>
      <c r="F44" s="1" t="s">
        <v>93</v>
      </c>
      <c r="G44" s="1" t="s">
        <v>81</v>
      </c>
      <c r="H44" s="1" t="s">
        <v>668</v>
      </c>
      <c r="I44" s="1" t="s">
        <v>812</v>
      </c>
      <c r="J44" s="1" t="s">
        <v>670</v>
      </c>
      <c r="K44" s="1" t="s">
        <v>812</v>
      </c>
      <c r="L44" s="1" t="s">
        <v>812</v>
      </c>
      <c r="M44" s="1" t="s">
        <v>671</v>
      </c>
      <c r="N44" s="1" t="s">
        <v>671</v>
      </c>
      <c r="O44" s="1" t="s">
        <v>672</v>
      </c>
      <c r="P44" s="1" t="s">
        <v>673</v>
      </c>
      <c r="Q44" s="1" t="s">
        <v>674</v>
      </c>
      <c r="R44" s="1" t="s">
        <v>813</v>
      </c>
      <c r="S44" s="1" t="s">
        <v>73</v>
      </c>
      <c r="T44" s="1" t="s">
        <v>676</v>
      </c>
      <c r="U44" s="1" t="s">
        <v>689</v>
      </c>
      <c r="V44" s="1" t="s">
        <v>814</v>
      </c>
    </row>
    <row r="45" s="1" customFormat="1" spans="1:22">
      <c r="A45" s="1" t="s">
        <v>464</v>
      </c>
      <c r="B45" s="1" t="s">
        <v>103</v>
      </c>
      <c r="C45" s="1" t="s">
        <v>465</v>
      </c>
      <c r="D45" s="1" t="s">
        <v>815</v>
      </c>
      <c r="E45" s="1" t="s">
        <v>816</v>
      </c>
      <c r="F45" s="1" t="s">
        <v>391</v>
      </c>
      <c r="G45" s="1" t="s">
        <v>168</v>
      </c>
      <c r="H45" s="1" t="s">
        <v>668</v>
      </c>
      <c r="I45" s="1" t="s">
        <v>817</v>
      </c>
      <c r="J45" s="1" t="s">
        <v>670</v>
      </c>
      <c r="K45" s="1" t="s">
        <v>817</v>
      </c>
      <c r="L45" s="1" t="s">
        <v>817</v>
      </c>
      <c r="M45" s="1" t="s">
        <v>671</v>
      </c>
      <c r="N45" s="1" t="s">
        <v>671</v>
      </c>
      <c r="O45" s="1" t="s">
        <v>672</v>
      </c>
      <c r="P45" s="1" t="s">
        <v>673</v>
      </c>
      <c r="Q45" s="1" t="s">
        <v>674</v>
      </c>
      <c r="R45" s="1" t="s">
        <v>818</v>
      </c>
      <c r="S45" s="1" t="s">
        <v>73</v>
      </c>
      <c r="T45" s="1" t="s">
        <v>676</v>
      </c>
      <c r="U45" s="1" t="s">
        <v>689</v>
      </c>
      <c r="V45" s="1" t="s">
        <v>690</v>
      </c>
    </row>
    <row r="46" s="1" customFormat="1" spans="1:22">
      <c r="A46" s="1" t="s">
        <v>192</v>
      </c>
      <c r="B46" s="1" t="s">
        <v>197</v>
      </c>
      <c r="C46" s="1" t="s">
        <v>193</v>
      </c>
      <c r="D46" s="1" t="s">
        <v>702</v>
      </c>
      <c r="E46" s="1" t="s">
        <v>819</v>
      </c>
      <c r="F46" s="1" t="s">
        <v>81</v>
      </c>
      <c r="G46" s="1" t="s">
        <v>142</v>
      </c>
      <c r="H46" s="1" t="s">
        <v>668</v>
      </c>
      <c r="I46" s="1" t="s">
        <v>820</v>
      </c>
      <c r="J46" s="1" t="s">
        <v>670</v>
      </c>
      <c r="K46" s="1" t="s">
        <v>820</v>
      </c>
      <c r="L46" s="1" t="s">
        <v>820</v>
      </c>
      <c r="M46" s="1" t="s">
        <v>671</v>
      </c>
      <c r="N46" s="1" t="s">
        <v>671</v>
      </c>
      <c r="O46" s="1" t="s">
        <v>672</v>
      </c>
      <c r="P46" s="1" t="s">
        <v>673</v>
      </c>
      <c r="Q46" s="1" t="s">
        <v>674</v>
      </c>
      <c r="R46" s="1" t="s">
        <v>821</v>
      </c>
      <c r="S46" s="1" t="s">
        <v>73</v>
      </c>
      <c r="T46" s="1" t="s">
        <v>676</v>
      </c>
      <c r="U46" s="1" t="s">
        <v>689</v>
      </c>
      <c r="V46" s="1" t="s">
        <v>690</v>
      </c>
    </row>
    <row r="47" s="1" customFormat="1" spans="1:22">
      <c r="A47" s="1" t="s">
        <v>507</v>
      </c>
      <c r="B47" s="1" t="s">
        <v>197</v>
      </c>
      <c r="C47" s="1" t="s">
        <v>508</v>
      </c>
      <c r="D47" s="1" t="s">
        <v>510</v>
      </c>
      <c r="E47" s="1" t="s">
        <v>822</v>
      </c>
      <c r="F47" s="1" t="s">
        <v>391</v>
      </c>
      <c r="G47" s="1" t="s">
        <v>168</v>
      </c>
      <c r="H47" s="1" t="s">
        <v>668</v>
      </c>
      <c r="I47" s="1" t="s">
        <v>823</v>
      </c>
      <c r="J47" s="1" t="s">
        <v>670</v>
      </c>
      <c r="K47" s="1" t="s">
        <v>823</v>
      </c>
      <c r="L47" s="1" t="s">
        <v>823</v>
      </c>
      <c r="M47" s="1" t="s">
        <v>671</v>
      </c>
      <c r="N47" s="1" t="s">
        <v>671</v>
      </c>
      <c r="O47" s="1" t="s">
        <v>672</v>
      </c>
      <c r="P47" s="1" t="s">
        <v>673</v>
      </c>
      <c r="Q47" s="1" t="s">
        <v>674</v>
      </c>
      <c r="R47" s="1" t="s">
        <v>824</v>
      </c>
      <c r="S47" s="1" t="s">
        <v>73</v>
      </c>
      <c r="T47" s="1" t="s">
        <v>676</v>
      </c>
      <c r="U47" s="1" t="s">
        <v>689</v>
      </c>
      <c r="V47" s="1" t="s">
        <v>694</v>
      </c>
    </row>
    <row r="48" s="1" customFormat="1" spans="1:22">
      <c r="A48" s="1" t="s">
        <v>108</v>
      </c>
      <c r="B48" s="1" t="s">
        <v>113</v>
      </c>
      <c r="C48" s="1" t="s">
        <v>109</v>
      </c>
      <c r="D48" s="1" t="s">
        <v>111</v>
      </c>
      <c r="E48" s="1" t="s">
        <v>825</v>
      </c>
      <c r="F48" s="1" t="s">
        <v>114</v>
      </c>
      <c r="G48" s="1" t="s">
        <v>81</v>
      </c>
      <c r="H48" s="1" t="s">
        <v>668</v>
      </c>
      <c r="I48" s="1" t="s">
        <v>826</v>
      </c>
      <c r="J48" s="1" t="s">
        <v>670</v>
      </c>
      <c r="K48" s="1" t="s">
        <v>826</v>
      </c>
      <c r="L48" s="1" t="s">
        <v>826</v>
      </c>
      <c r="M48" s="1" t="s">
        <v>671</v>
      </c>
      <c r="N48" s="1" t="s">
        <v>671</v>
      </c>
      <c r="O48" s="1" t="s">
        <v>672</v>
      </c>
      <c r="P48" s="1" t="s">
        <v>673</v>
      </c>
      <c r="Q48" s="1" t="s">
        <v>674</v>
      </c>
      <c r="R48" s="1" t="s">
        <v>827</v>
      </c>
      <c r="S48" s="1" t="s">
        <v>73</v>
      </c>
      <c r="T48" s="1" t="s">
        <v>676</v>
      </c>
      <c r="U48" s="1" t="s">
        <v>677</v>
      </c>
      <c r="V48" s="1" t="s">
        <v>690</v>
      </c>
    </row>
    <row r="49" s="1" customFormat="1" spans="1:22">
      <c r="A49" s="1" t="s">
        <v>454</v>
      </c>
      <c r="B49" s="1" t="s">
        <v>459</v>
      </c>
      <c r="C49" s="1" t="s">
        <v>455</v>
      </c>
      <c r="D49" s="1" t="s">
        <v>828</v>
      </c>
      <c r="E49" s="1" t="s">
        <v>829</v>
      </c>
      <c r="F49" s="1" t="s">
        <v>81</v>
      </c>
      <c r="G49" s="1" t="s">
        <v>168</v>
      </c>
      <c r="H49" s="1" t="s">
        <v>668</v>
      </c>
      <c r="I49" s="1" t="s">
        <v>830</v>
      </c>
      <c r="J49" s="1" t="s">
        <v>670</v>
      </c>
      <c r="K49" s="1" t="s">
        <v>830</v>
      </c>
      <c r="L49" s="1" t="s">
        <v>830</v>
      </c>
      <c r="M49" s="1" t="s">
        <v>671</v>
      </c>
      <c r="N49" s="1" t="s">
        <v>671</v>
      </c>
      <c r="O49" s="1" t="s">
        <v>672</v>
      </c>
      <c r="P49" s="1" t="s">
        <v>673</v>
      </c>
      <c r="Q49" s="1" t="s">
        <v>674</v>
      </c>
      <c r="R49" s="1" t="s">
        <v>831</v>
      </c>
      <c r="S49" s="1" t="s">
        <v>73</v>
      </c>
      <c r="T49" s="1" t="s">
        <v>676</v>
      </c>
      <c r="U49" s="1" t="s">
        <v>689</v>
      </c>
      <c r="V49" s="1" t="s">
        <v>814</v>
      </c>
    </row>
    <row r="50" s="1" customFormat="1" spans="1:22">
      <c r="A50" s="1" t="s">
        <v>87</v>
      </c>
      <c r="B50" s="1" t="s">
        <v>92</v>
      </c>
      <c r="C50" s="1" t="s">
        <v>88</v>
      </c>
      <c r="D50" s="1" t="s">
        <v>832</v>
      </c>
      <c r="E50" s="1" t="s">
        <v>833</v>
      </c>
      <c r="F50" s="1" t="s">
        <v>93</v>
      </c>
      <c r="G50" s="1" t="s">
        <v>81</v>
      </c>
      <c r="H50" s="1" t="s">
        <v>668</v>
      </c>
      <c r="I50" s="1" t="s">
        <v>834</v>
      </c>
      <c r="J50" s="1" t="s">
        <v>670</v>
      </c>
      <c r="K50" s="1" t="s">
        <v>834</v>
      </c>
      <c r="L50" s="1" t="s">
        <v>834</v>
      </c>
      <c r="M50" s="1" t="s">
        <v>671</v>
      </c>
      <c r="N50" s="1" t="s">
        <v>671</v>
      </c>
      <c r="O50" s="1" t="s">
        <v>672</v>
      </c>
      <c r="P50" s="1" t="s">
        <v>673</v>
      </c>
      <c r="Q50" s="1" t="s">
        <v>674</v>
      </c>
      <c r="R50" s="1" t="s">
        <v>835</v>
      </c>
      <c r="S50" s="1" t="s">
        <v>73</v>
      </c>
      <c r="T50" s="1" t="s">
        <v>676</v>
      </c>
      <c r="U50" s="1" t="s">
        <v>677</v>
      </c>
      <c r="V50" s="1" t="s">
        <v>814</v>
      </c>
    </row>
    <row r="51" s="1" customFormat="1" spans="1:22">
      <c r="A51" s="1" t="s">
        <v>606</v>
      </c>
      <c r="B51" s="1" t="s">
        <v>611</v>
      </c>
      <c r="C51" s="1" t="s">
        <v>607</v>
      </c>
      <c r="D51" s="1" t="s">
        <v>836</v>
      </c>
      <c r="E51" s="1" t="s">
        <v>837</v>
      </c>
      <c r="F51" s="1" t="s">
        <v>168</v>
      </c>
      <c r="G51" s="1" t="s">
        <v>169</v>
      </c>
      <c r="H51" s="1" t="s">
        <v>668</v>
      </c>
      <c r="I51" s="1" t="s">
        <v>838</v>
      </c>
      <c r="J51" s="1" t="s">
        <v>670</v>
      </c>
      <c r="K51" s="1" t="s">
        <v>838</v>
      </c>
      <c r="L51" s="1" t="s">
        <v>838</v>
      </c>
      <c r="M51" s="1" t="s">
        <v>671</v>
      </c>
      <c r="N51" s="1" t="s">
        <v>671</v>
      </c>
      <c r="O51" s="1" t="s">
        <v>672</v>
      </c>
      <c r="P51" s="1" t="s">
        <v>673</v>
      </c>
      <c r="Q51" s="1" t="s">
        <v>674</v>
      </c>
      <c r="R51" s="1" t="s">
        <v>839</v>
      </c>
      <c r="S51" s="1" t="s">
        <v>73</v>
      </c>
      <c r="T51" s="1" t="s">
        <v>676</v>
      </c>
      <c r="U51" s="1" t="s">
        <v>677</v>
      </c>
      <c r="V51" s="1" t="s">
        <v>694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2023-05-23T02:14:40Z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BB641BE0C6C34E8FA9E2724E6D95F9C0_12</vt:lpwstr>
  </property>
</Properties>
</file>