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<sst xmlns="http://schemas.openxmlformats.org/spreadsheetml/2006/main" count="211" uniqueCount="114">
  <si>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</si>
  <si>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</si>
  <si>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</si>
  <si>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</si>
  <si>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</si>
  <si>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</si>
  <si>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</si>
  <si>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</si>
  <si>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</si>
  <si>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</si>
  <si>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</si>
  <si>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</si>
  <si>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</si>
  <si>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</si>
  <si>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</si>
  <si>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</si>
  <si>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</si>
  <si>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</si>
  <si>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</si>
  <si>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</si>
  <si>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</si>
  <si>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</si>
  <si>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</si>
  <si>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</si>
  <si>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</si>
  <si>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999223926743172	</t>
  </si>
  <si>
    <t>Ctrip</t>
  </si>
  <si>
    <t>正常</t>
  </si>
  <si>
    <t>[香港]香港富豪东方酒店(Regal Oriental Hotel)(105479964)</t>
  </si>
  <si>
    <t>高级客房&lt;至多8间&gt;&lt;2人入住&gt;</t>
  </si>
  <si>
    <t>CNY</t>
  </si>
  <si>
    <t>LI/CHAM PAN,Guo/Ying</t>
  </si>
  <si>
    <t>CA13744230524CNY</t>
  </si>
  <si>
    <t>未提现</t>
  </si>
  <si>
    <t>携程开票</t>
  </si>
  <si>
    <t xml:space="preserve">3307326	</t>
  </si>
  <si>
    <t xml:space="preserve">402414715	</t>
  </si>
  <si>
    <t xml:space="preserve">999223948908506	</t>
  </si>
  <si>
    <t>HO/WAI LUN</t>
  </si>
  <si>
    <t xml:space="preserve">3311139	</t>
  </si>
  <si>
    <t xml:space="preserve">1682906816002791	</t>
  </si>
  <si>
    <t xml:space="preserve">999223982700670	</t>
  </si>
  <si>
    <t>ZHANG/LINGQING,TIAN/MINGHUI</t>
  </si>
  <si>
    <t xml:space="preserve">3319488	</t>
  </si>
  <si>
    <t xml:space="preserve">403402215	</t>
  </si>
  <si>
    <t xml:space="preserve">999224014243990	</t>
  </si>
  <si>
    <t>XU/WENJIE</t>
  </si>
  <si>
    <t xml:space="preserve">3329889	</t>
  </si>
  <si>
    <t xml:space="preserve">404276545	</t>
  </si>
  <si>
    <t xml:space="preserve">999224015817976	</t>
  </si>
  <si>
    <t>[石河子]锦江之星品尚酒店(石河子东环路店)(92484230)</t>
  </si>
  <si>
    <t>精选商务房A&lt;至多8间&gt;&lt;2人入住&gt;</t>
  </si>
  <si>
    <t>张明</t>
  </si>
  <si>
    <t xml:space="preserve">3330677	</t>
  </si>
  <si>
    <t xml:space="preserve">	</t>
  </si>
  <si>
    <t>取消</t>
  </si>
  <si>
    <t>，</t>
  </si>
  <si>
    <t xml:space="preserve"> 3969 CNY</t>
  </si>
  <si>
    <t>A230524092259481</t>
  </si>
  <si>
    <t>总计：3969元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</si>
  <si>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</si>
  <si>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</si>
  <si>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</si>
  <si>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</si>
  <si>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</si>
  <si>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</si>
  <si>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</si>
  <si>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</si>
  <si>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</si>
  <si>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</si>
  <si>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</si>
  <si>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</si>
  <si>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</si>
  <si>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</si>
  <si>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</si>
  <si>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</si>
  <si>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</si>
  <si>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</si>
  <si>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</si>
  <si>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2023-05-05</t>
  </si>
  <si>
    <t>3329889</t>
  </si>
  <si>
    <t>香港富豪东方酒店</t>
  </si>
  <si>
    <t>XU WENJIE</t>
  </si>
  <si>
    <t>2023-05-07</t>
  </si>
  <si>
    <t>2023-05-09</t>
  </si>
  <si>
    <t>退房日月结</t>
  </si>
  <si>
    <t>832.00</t>
  </si>
  <si>
    <t>RMB</t>
  </si>
  <si>
    <t>0</t>
  </si>
  <si>
    <t>0.00</t>
  </si>
  <si>
    <t>携程汇登国内直连</t>
  </si>
  <si>
    <t>01.011264</t>
  </si>
  <si>
    <t>2023-05-05 18:30:18</t>
  </si>
  <si>
    <t>否</t>
  </si>
  <si>
    <t>广州汇登信息科技有限公司</t>
  </si>
  <si>
    <t>直连</t>
  </si>
  <si>
    <t>中国</t>
  </si>
  <si>
    <t>2023-05-03</t>
  </si>
  <si>
    <t>3319488</t>
  </si>
  <si>
    <t>ZHANG LINGQING,TIAN MINGHUI</t>
  </si>
  <si>
    <t>2023-05-08</t>
  </si>
  <si>
    <t>417.00</t>
  </si>
  <si>
    <t>2023-05-03 10:57:02</t>
  </si>
  <si>
    <t>2023-05-01</t>
  </si>
  <si>
    <t>3311139</t>
  </si>
  <si>
    <t>HO WAI LUN</t>
  </si>
  <si>
    <t>416.00</t>
  </si>
  <si>
    <t>2023-05-01 10:06:59</t>
  </si>
  <si>
    <t>2023-04-30</t>
  </si>
  <si>
    <t>3307326</t>
  </si>
  <si>
    <t>LI CHAM PAN,Guo Ying</t>
  </si>
  <si>
    <t>2023-05-04</t>
  </si>
  <si>
    <t>2304.00</t>
  </si>
  <si>
    <t>2023-04-30 10:52:06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</si>
</sst>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45050</v>
      </c>
      <c r="G2" s="6">
        <v>45055</v>
      </c>
      <c r="H2" s="4">
        <v>1</v>
      </c>
      <c r="I2" s="4">
        <v>5</v>
      </c>
      <c r="J2" s="4">
        <v>5</v>
      </c>
      <c r="K2" s="4" t="s">
        <v>30</v>
      </c>
      <c r="L2" s="4">
        <v>2304</v>
      </c>
      <c r="M2" s="4">
        <v>2304</v>
      </c>
      <c r="N2" s="4" t="s">
        <v>31</v>
      </c>
      <c r="O2" s="4" t="s">
        <v>32</v>
      </c>
      <c r="P2" s="4" t="s">
        <v>33</v>
      </c>
      <c r="Q2" s="4">
        <v>0</v>
      </c>
      <c r="R2" s="7">
        <v>45046</v>
      </c>
      <c r="S2" s="6">
        <v>45070</v>
      </c>
      <c r="T2" s="4" t="s">
        <v>34</v>
      </c>
      <c r="U2" s="4">
        <v>2304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45054</v>
      </c>
      <c r="G3" s="6">
        <v>45055</v>
      </c>
      <c r="H3" s="4">
        <v>1</v>
      </c>
      <c r="I3" s="4">
        <v>1</v>
      </c>
      <c r="J3" s="4">
        <v>1</v>
      </c>
      <c r="K3" s="4" t="s">
        <v>30</v>
      </c>
      <c r="L3" s="4">
        <v>416</v>
      </c>
      <c r="M3" s="4">
        <v>416</v>
      </c>
      <c r="N3" s="4" t="s">
        <v>38</v>
      </c>
      <c r="O3" s="4" t="s">
        <v>32</v>
      </c>
      <c r="P3" s="4" t="s">
        <v>33</v>
      </c>
      <c r="Q3" s="4">
        <v>0</v>
      </c>
      <c r="R3" s="7">
        <v>45047</v>
      </c>
      <c r="S3" s="6">
        <v>45070</v>
      </c>
      <c r="T3" s="4" t="s">
        <v>34</v>
      </c>
      <c r="U3" s="4">
        <v>416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45054</v>
      </c>
      <c r="G4" s="6">
        <v>45055</v>
      </c>
      <c r="H4" s="4">
        <v>1</v>
      </c>
      <c r="I4" s="4">
        <v>1</v>
      </c>
      <c r="J4" s="4">
        <v>1</v>
      </c>
      <c r="K4" s="4" t="s">
        <v>30</v>
      </c>
      <c r="L4" s="4">
        <v>417</v>
      </c>
      <c r="M4" s="4">
        <v>417</v>
      </c>
      <c r="N4" s="4" t="s">
        <v>42</v>
      </c>
      <c r="O4" s="4" t="s">
        <v>32</v>
      </c>
      <c r="P4" s="4" t="s">
        <v>33</v>
      </c>
      <c r="Q4" s="4">
        <v>0</v>
      </c>
      <c r="R4" s="7">
        <v>45049</v>
      </c>
      <c r="S4" s="6">
        <v>45070</v>
      </c>
      <c r="T4" s="4" t="s">
        <v>34</v>
      </c>
      <c r="U4" s="4">
        <v>417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45053</v>
      </c>
      <c r="G5" s="6">
        <v>45055</v>
      </c>
      <c r="H5" s="4">
        <v>1</v>
      </c>
      <c r="I5" s="4">
        <v>2</v>
      </c>
      <c r="J5" s="4">
        <v>2</v>
      </c>
      <c r="K5" s="4" t="s">
        <v>30</v>
      </c>
      <c r="L5" s="4">
        <v>832</v>
      </c>
      <c r="M5" s="4">
        <v>832</v>
      </c>
      <c r="N5" s="4" t="s">
        <v>46</v>
      </c>
      <c r="O5" s="4" t="s">
        <v>32</v>
      </c>
      <c r="P5" s="4" t="s">
        <v>33</v>
      </c>
      <c r="Q5" s="4">
        <v>0</v>
      </c>
      <c r="R5" s="7">
        <v>45051</v>
      </c>
      <c r="S5" s="6">
        <v>45070</v>
      </c>
      <c r="T5" s="4" t="s">
        <v>34</v>
      </c>
      <c r="U5" s="4">
        <v>832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45054</v>
      </c>
      <c r="G6" s="6">
        <v>45055</v>
      </c>
      <c r="H6" s="4">
        <v>1</v>
      </c>
      <c r="I6" s="4">
        <v>1</v>
      </c>
      <c r="J6" s="4">
        <v>1</v>
      </c>
      <c r="K6" s="4" t="s">
        <v>30</v>
      </c>
      <c r="L6" s="4">
        <v>199</v>
      </c>
      <c r="M6" s="4">
        <v>199</v>
      </c>
      <c r="N6" s="4" t="s">
        <v>52</v>
      </c>
      <c r="O6" s="4" t="s">
        <v>32</v>
      </c>
      <c r="P6" s="4" t="s">
        <v>33</v>
      </c>
      <c r="Q6" s="4">
        <v>0</v>
      </c>
      <c r="R6" s="7">
        <v>45051</v>
      </c>
      <c r="S6" s="6">
        <v>45070</v>
      </c>
      <c r="T6" s="4" t="s">
        <v>34</v>
      </c>
      <c r="U6" s="4">
        <v>199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49</v>
      </c>
      <c r="B7" s="4" t="s">
        <v>26</v>
      </c>
      <c r="C7" s="4" t="s">
        <v>55</v>
      </c>
      <c r="D7" s="4" t="s">
        <v>50</v>
      </c>
      <c r="E7" s="4" t="s">
        <v>51</v>
      </c>
      <c r="F7" s="6">
        <v>45054</v>
      </c>
      <c r="G7" s="6">
        <v>45055</v>
      </c>
      <c r="H7" s="4">
        <v>1</v>
      </c>
      <c r="I7" s="4">
        <v>1</v>
      </c>
      <c r="J7" s="4">
        <v>1</v>
      </c>
      <c r="K7" s="4" t="s">
        <v>30</v>
      </c>
      <c r="L7" s="4">
        <v>-199</v>
      </c>
      <c r="M7" s="4">
        <v>-199</v>
      </c>
      <c r="N7" s="4" t="s">
        <v>52</v>
      </c>
      <c r="O7" s="4" t="s">
        <v>32</v>
      </c>
      <c r="P7" s="4" t="s">
        <v>33</v>
      </c>
      <c r="Q7" s="4">
        <v>0</v>
      </c>
      <c r="R7" s="7">
        <v>45051</v>
      </c>
      <c r="S7" s="6">
        <v>45070</v>
      </c>
      <c r="T7" s="4" t="s">
        <v>34</v>
      </c>
      <c r="U7" s="4">
        <v>-199</v>
      </c>
      <c r="V7" s="4">
        <v>0</v>
      </c>
      <c r="W7" s="4">
        <v>0</v>
      </c>
      <c r="X7" s="4" t="s">
        <v>53</v>
      </c>
      <c r="Y7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999223926743172</v>
      </c>
      <c r="B2" s="6">
        <v>45050</v>
      </c>
      <c r="C2" s="6">
        <v>45055</v>
      </c>
      <c r="D2" s="4">
        <v>2304</v>
      </c>
      <c r="E2" s="4" t="str">
        <f>VLOOKUP(A2,HOP!A:L,12,0)</f>
        <v>2304.00</v>
      </c>
      <c r="F2" s="4" t="str">
        <f>VLOOKUP(A2,HOP!A:C,3,0)</f>
        <v>3307326</v>
      </c>
      <c r="G2" s="4">
        <f>D2-E2</f>
        <v>0</v>
      </c>
      <c r="H2" s="4" t="str">
        <f>$H$1&amp;F2</f>
        <v>，3307326</v>
      </c>
      <c r="I2" s="4" t="str">
        <f>VLOOKUP(A2,HOP!A:U,21,0)</f>
        <v>直连</v>
      </c>
    </row>
    <row r="3" s="4" customFormat="1" spans="1:9">
      <c r="A3" s="5">
        <v>999223948908506</v>
      </c>
      <c r="B3" s="6">
        <v>45054</v>
      </c>
      <c r="C3" s="6">
        <v>45055</v>
      </c>
      <c r="D3" s="4">
        <v>416</v>
      </c>
      <c r="E3" s="4" t="str">
        <f>VLOOKUP(A3,HOP!A:L,12,0)</f>
        <v>416.00</v>
      </c>
      <c r="F3" s="4" t="str">
        <f>VLOOKUP(A3,HOP!A:C,3,0)</f>
        <v>3311139</v>
      </c>
      <c r="G3" s="4">
        <f>D3-E3</f>
        <v>0</v>
      </c>
      <c r="H3" s="4" t="str">
        <f>$H$1&amp;F3</f>
        <v>，3311139</v>
      </c>
      <c r="I3" s="4" t="str">
        <f>VLOOKUP(A3,HOP!A:U,21,0)</f>
        <v>直连</v>
      </c>
    </row>
    <row r="4" s="4" customFormat="1" spans="1:9">
      <c r="A4" s="5">
        <v>999223982700670</v>
      </c>
      <c r="B4" s="6">
        <v>45054</v>
      </c>
      <c r="C4" s="6">
        <v>45055</v>
      </c>
      <c r="D4" s="4">
        <v>417</v>
      </c>
      <c r="E4" s="4" t="str">
        <f>VLOOKUP(A4,HOP!A:L,12,0)</f>
        <v>417.00</v>
      </c>
      <c r="F4" s="4" t="str">
        <f>VLOOKUP(A4,HOP!A:C,3,0)</f>
        <v>3319488</v>
      </c>
      <c r="G4" s="4">
        <f>D4-E4</f>
        <v>0</v>
      </c>
      <c r="H4" s="4" t="str">
        <f>$H$1&amp;F4</f>
        <v>，3319488</v>
      </c>
      <c r="I4" s="4" t="str">
        <f>VLOOKUP(A4,HOP!A:U,21,0)</f>
        <v>直连</v>
      </c>
    </row>
    <row r="5" s="4" customFormat="1" spans="1:9">
      <c r="A5" s="5">
        <v>999224014243990</v>
      </c>
      <c r="B5" s="6">
        <v>45053</v>
      </c>
      <c r="C5" s="6">
        <v>45055</v>
      </c>
      <c r="D5" s="4">
        <v>832</v>
      </c>
      <c r="E5" s="4" t="str">
        <f>VLOOKUP(A5,HOP!A:L,12,0)</f>
        <v>832.00</v>
      </c>
      <c r="F5" s="4" t="str">
        <f>VLOOKUP(A5,HOP!A:C,3,0)</f>
        <v>3329889</v>
      </c>
      <c r="G5" s="4">
        <f>D5-E5</f>
        <v>0</v>
      </c>
      <c r="H5" s="4" t="str">
        <f>$H$1&amp;F5</f>
        <v>，3329889</v>
      </c>
      <c r="I5" s="4" t="str">
        <f>VLOOKUP(A5,HOP!A:U,21,0)</f>
        <v>直连</v>
      </c>
    </row>
    <row r="6" s="4" customFormat="1" hidden="1" spans="1:9">
      <c r="A6" s="5">
        <v>999224015817976</v>
      </c>
      <c r="B6" s="6">
        <v>45054</v>
      </c>
      <c r="C6" s="6">
        <v>45055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8" spans="4:4">
      <c r="D8" s="4">
        <f>SUM(D2:D7)</f>
        <v>3969</v>
      </c>
    </row>
    <row r="10" spans="4:4">
      <c r="D10" s="4" t="s">
        <v>57</v>
      </c>
    </row>
    <row r="13" spans="1:1">
      <c r="A13" s="4" t="s">
        <v>58</v>
      </c>
    </row>
    <row r="14" spans="1:1">
      <c r="A14" s="4" t="s">
        <v>59</v>
      </c>
    </row>
  </sheetData>
  <autoFilter ref="A1:X6">
    <filterColumn colId="3">
      <filters>
        <filter val="832"/>
        <filter val="2304"/>
        <filter val="416"/>
        <filter val="41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999224014243990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999223982700670</v>
      </c>
      <c r="B3" s="1" t="s">
        <v>97</v>
      </c>
      <c r="C3" s="1" t="s">
        <v>98</v>
      </c>
      <c r="D3" s="1" t="s">
        <v>81</v>
      </c>
      <c r="E3" s="1" t="s">
        <v>99</v>
      </c>
      <c r="F3" s="1" t="s">
        <v>100</v>
      </c>
      <c r="G3" s="1" t="s">
        <v>84</v>
      </c>
      <c r="H3" s="1" t="s">
        <v>85</v>
      </c>
      <c r="I3" s="1" t="s">
        <v>101</v>
      </c>
      <c r="J3" s="1" t="s">
        <v>87</v>
      </c>
      <c r="K3" s="1" t="s">
        <v>101</v>
      </c>
      <c r="L3" s="1" t="s">
        <v>101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102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999223948908506</v>
      </c>
      <c r="B4" s="1" t="s">
        <v>103</v>
      </c>
      <c r="C4" s="1" t="s">
        <v>104</v>
      </c>
      <c r="D4" s="1" t="s">
        <v>81</v>
      </c>
      <c r="E4" s="1" t="s">
        <v>105</v>
      </c>
      <c r="F4" s="1" t="s">
        <v>100</v>
      </c>
      <c r="G4" s="1" t="s">
        <v>84</v>
      </c>
      <c r="H4" s="1" t="s">
        <v>85</v>
      </c>
      <c r="I4" s="1" t="s">
        <v>106</v>
      </c>
      <c r="J4" s="1" t="s">
        <v>87</v>
      </c>
      <c r="K4" s="1" t="s">
        <v>106</v>
      </c>
      <c r="L4" s="1" t="s">
        <v>106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107</v>
      </c>
      <c r="S4" s="1" t="s">
        <v>93</v>
      </c>
      <c r="T4" s="1" t="s">
        <v>94</v>
      </c>
      <c r="U4" s="1" t="s">
        <v>95</v>
      </c>
      <c r="V4" s="1" t="s">
        <v>96</v>
      </c>
    </row>
    <row r="5" s="1" customFormat="1" spans="1:22">
      <c r="A5" s="3">
        <v>999223926743172</v>
      </c>
      <c r="B5" s="1" t="s">
        <v>108</v>
      </c>
      <c r="C5" s="1" t="s">
        <v>109</v>
      </c>
      <c r="D5" s="1" t="s">
        <v>81</v>
      </c>
      <c r="E5" s="1" t="s">
        <v>110</v>
      </c>
      <c r="F5" s="1" t="s">
        <v>111</v>
      </c>
      <c r="G5" s="1" t="s">
        <v>84</v>
      </c>
      <c r="H5" s="1" t="s">
        <v>85</v>
      </c>
      <c r="I5" s="1" t="s">
        <v>112</v>
      </c>
      <c r="J5" s="1" t="s">
        <v>87</v>
      </c>
      <c r="K5" s="1" t="s">
        <v>112</v>
      </c>
      <c r="L5" s="1" t="s">
        <v>112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113</v>
      </c>
      <c r="S5" s="1" t="s">
        <v>93</v>
      </c>
      <c r="T5" s="1" t="s">
        <v>94</v>
      </c>
      <c r="U5" s="1" t="s">
        <v>95</v>
      </c>
      <c r="V5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2023-05-24T01:18:47Z</dcterms:created>
  <dcterms:modified xsi:type="dcterms:W3CDTF">2023-05-24T01:24:16Z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73009909A1914A109451D97E2260A007_12</vt:lpwstr>
  </property>
  <property fmtid="{D5CDD505-2E9C-101B-9397-08002B2CF9AE}" pid="3" name="KSOProductBuildVer">
    <vt:lpwstr>2052-11.1.0.14309</vt:lpwstr>
  </property>
</Properties>
</file>