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<sst xmlns="http://schemas.openxmlformats.org/spreadsheetml/2006/main" count="222" uniqueCount="130">
  <si>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</si>
  <si>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</si>
  <si>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</si>
  <si>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</si>
  <si>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</si>
  <si>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</si>
  <si>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</si>
  <si>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</si>
  <si>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</si>
  <si>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</si>
  <si>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</si>
  <si>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</si>
  <si>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</si>
  <si>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</si>
  <si>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</si>
  <si>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</si>
  <si>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</si>
  <si>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</si>
  <si>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</si>
  <si>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</si>
  <si>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</si>
  <si>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</si>
  <si>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</si>
  <si>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</si>
  <si>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</si>
  <si>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999224186761863	</t>
  </si>
  <si>
    <t>Ctrip</t>
  </si>
  <si>
    <t>正常</t>
  </si>
  <si>
    <t>[马尼拉]马尼拉新海岸酒店(New Coast Hotel Manila (Formerly New World Manila Bay Hotel))(37243256)</t>
  </si>
  <si>
    <t>高级房&lt;2人入住&gt;&lt;不退款&gt;</t>
  </si>
  <si>
    <t>USD</t>
  </si>
  <si>
    <t>TAMURA/SATORU,AOKI/TAKANORI</t>
  </si>
  <si>
    <t>CA5326230524USD</t>
  </si>
  <si>
    <t>未提现</t>
  </si>
  <si>
    <t>携程开票</t>
  </si>
  <si>
    <t xml:space="preserve">3382337	</t>
  </si>
  <si>
    <t xml:space="preserve">27532377-78	</t>
  </si>
  <si>
    <t xml:space="preserve">999224308976164	</t>
  </si>
  <si>
    <t>[曼谷]班卡皮 14 亚洲住宅酒店(Asia Residence 14 Bangkapi)(70665563)</t>
  </si>
  <si>
    <t>双人床房&lt;2人入住&gt;&lt;不退款&gt;</t>
  </si>
  <si>
    <t>Kotebud/Praewnapha,Kotebud/Praewnapha</t>
  </si>
  <si>
    <t xml:space="preserve">3398613	</t>
  </si>
  <si>
    <t xml:space="preserve">	</t>
  </si>
  <si>
    <t xml:space="preserve">999224310613182	</t>
  </si>
  <si>
    <t>[普吉岛]普吉岛安达曼特拉度假村及别墅(Andamantra Resort and Villa Phuket - Sha Extra Plus)(37200061)</t>
  </si>
  <si>
    <t>至尊豪华蜜月房&lt;2人入住&gt;&lt;不退款&gt;&lt;早餐&gt;</t>
  </si>
  <si>
    <t>KULLABUS/DOLLAPAS</t>
  </si>
  <si>
    <t xml:space="preserve">3398925	</t>
  </si>
  <si>
    <t xml:space="preserve">-12478689	</t>
  </si>
  <si>
    <t xml:space="preserve">999224312161798	</t>
  </si>
  <si>
    <t>[曼谷]曼谷西隆富丽华大酒店(Furama Silom Hotel)(40721597)</t>
  </si>
  <si>
    <t>豪华房&lt;2人入住&gt;&lt;不退款&gt;</t>
  </si>
  <si>
    <t>Jing/Renjin</t>
  </si>
  <si>
    <t xml:space="preserve">3399314	</t>
  </si>
  <si>
    <t xml:space="preserve">12498677	</t>
  </si>
  <si>
    <t xml:space="preserve">999224313740467	</t>
  </si>
  <si>
    <t>[曼谷]曼谷素坤逸辉盛阁国际公寓(Fraser Suites Sukhumvit Bangkok)(37224148)</t>
  </si>
  <si>
    <t>一卧室行政公寓&lt;2人入住&gt;&lt;不退款&gt;</t>
  </si>
  <si>
    <t>Benrbia/Souad,Benrbia/Souad</t>
  </si>
  <si>
    <t xml:space="preserve">3399687	</t>
  </si>
  <si>
    <t xml:space="preserve">52592SE028851	</t>
  </si>
  <si>
    <t>,</t>
  </si>
  <si>
    <t>USD 485</t>
  </si>
  <si>
    <t>A230524094201911</t>
  </si>
  <si>
    <t>A230524094332911</t>
  </si>
  <si>
    <t>USD / HKD 当前参考汇率: 7.83528</t>
  </si>
  <si>
    <t>总计：485 USD/
3800.11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</si>
  <si>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</si>
  <si>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</si>
  <si>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</si>
  <si>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</si>
  <si>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</si>
  <si>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</si>
  <si>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</si>
  <si>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</si>
  <si>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</si>
  <si>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</si>
  <si>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</si>
  <si>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</si>
  <si>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</si>
  <si>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</si>
  <si>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</si>
  <si>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</si>
  <si>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</si>
  <si>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</si>
  <si>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</si>
  <si>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2023-05-20</t>
  </si>
  <si>
    <t>3399687</t>
  </si>
  <si>
    <t>曼谷素坤逸辉盛阁酒店</t>
  </si>
  <si>
    <t>Benrbia Souad,Benrbia Souad</t>
  </si>
  <si>
    <t>2023-05-21</t>
  </si>
  <si>
    <t>退房日周结</t>
  </si>
  <si>
    <t>990.45</t>
  </si>
  <si>
    <t>141.00</t>
  </si>
  <si>
    <t>0</t>
  </si>
  <si>
    <t>0.00</t>
  </si>
  <si>
    <t>携程盛景国际直连</t>
  </si>
  <si>
    <t>01.010677</t>
  </si>
  <si>
    <t>2023-05-20 17:32:45</t>
  </si>
  <si>
    <t>否</t>
  </si>
  <si>
    <t>汇智国际旅游发展有限公司</t>
  </si>
  <si>
    <t>直连</t>
  </si>
  <si>
    <t>泰国</t>
  </si>
  <si>
    <t>3399314</t>
  </si>
  <si>
    <t>曼谷是隆富丽华酒店</t>
  </si>
  <si>
    <t>Jing Renjin</t>
  </si>
  <si>
    <t>351.23</t>
  </si>
  <si>
    <t>50.00</t>
  </si>
  <si>
    <t>2023-05-20 15:36:10</t>
  </si>
  <si>
    <t>3398925</t>
  </si>
  <si>
    <t>普吉岛安达曼特拉海洋度假村 (SHA Extra Plus)</t>
  </si>
  <si>
    <t>KULLABUS DOLLAPAS</t>
  </si>
  <si>
    <t>512.79</t>
  </si>
  <si>
    <t>73.00</t>
  </si>
  <si>
    <t>2023-05-20 14:00:15</t>
  </si>
  <si>
    <t>3398613</t>
  </si>
  <si>
    <t>班卡皮 14 亚洲住宅酒店</t>
  </si>
  <si>
    <t>Kotebud Praewnapha,Kotebud Praewnapha</t>
  </si>
  <si>
    <t>105.37</t>
  </si>
  <si>
    <t>15.00</t>
  </si>
  <si>
    <t>2023-05-20 12:15:43</t>
  </si>
  <si>
    <t>2023-05-16</t>
  </si>
  <si>
    <t>3382337</t>
  </si>
  <si>
    <t>马尼拉新海岸酒店</t>
  </si>
  <si>
    <t>TAMURA SATORU,AOKI TAKANORI</t>
  </si>
  <si>
    <t>1435.88</t>
  </si>
  <si>
    <t>206.00</t>
  </si>
  <si>
    <t>2023-05-17 09:31:05</t>
  </si>
  <si>
    <t>直采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</si>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</sst>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12</xdr:col>
      <xdr:colOff>624840</xdr:colOff>
      <xdr:row>40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159240" cy="468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45066</v>
      </c>
      <c r="G2" s="6">
        <v>45067</v>
      </c>
      <c r="H2" s="4">
        <v>2</v>
      </c>
      <c r="I2" s="4">
        <v>1</v>
      </c>
      <c r="J2" s="4">
        <v>2</v>
      </c>
      <c r="K2" s="4" t="s">
        <v>30</v>
      </c>
      <c r="L2" s="4">
        <v>206</v>
      </c>
      <c r="M2" s="4">
        <v>206</v>
      </c>
      <c r="N2" s="4" t="s">
        <v>31</v>
      </c>
      <c r="O2" s="4" t="s">
        <v>32</v>
      </c>
      <c r="P2" s="4" t="s">
        <v>33</v>
      </c>
      <c r="Q2" s="4">
        <v>0</v>
      </c>
      <c r="R2" s="8">
        <v>45062</v>
      </c>
      <c r="S2" s="6">
        <v>45070</v>
      </c>
      <c r="T2" s="4" t="s">
        <v>34</v>
      </c>
      <c r="U2" s="4">
        <v>206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45067</v>
      </c>
      <c r="H3" s="4">
        <v>1</v>
      </c>
      <c r="I3" s="4">
        <v>1</v>
      </c>
      <c r="J3" s="4">
        <v>1</v>
      </c>
      <c r="K3" s="4" t="s">
        <v>30</v>
      </c>
      <c r="L3" s="4">
        <v>15</v>
      </c>
      <c r="M3" s="4">
        <v>15</v>
      </c>
      <c r="N3" s="4" t="s">
        <v>40</v>
      </c>
      <c r="O3" s="4" t="s">
        <v>32</v>
      </c>
      <c r="P3" s="4" t="s">
        <v>33</v>
      </c>
      <c r="Q3" s="4">
        <v>0</v>
      </c>
      <c r="R3" s="8">
        <v>45066</v>
      </c>
      <c r="S3" s="6">
        <v>45070</v>
      </c>
      <c r="T3" s="4" t="s">
        <v>34</v>
      </c>
      <c r="U3" s="4">
        <v>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45066</v>
      </c>
      <c r="G4" s="6">
        <v>45067</v>
      </c>
      <c r="H4" s="4">
        <v>1</v>
      </c>
      <c r="I4" s="4">
        <v>1</v>
      </c>
      <c r="J4" s="4">
        <v>1</v>
      </c>
      <c r="K4" s="4" t="s">
        <v>30</v>
      </c>
      <c r="L4" s="4">
        <v>73</v>
      </c>
      <c r="M4" s="4">
        <v>73</v>
      </c>
      <c r="N4" s="4" t="s">
        <v>46</v>
      </c>
      <c r="O4" s="4" t="s">
        <v>32</v>
      </c>
      <c r="P4" s="4" t="s">
        <v>33</v>
      </c>
      <c r="Q4" s="4">
        <v>0</v>
      </c>
      <c r="R4" s="8">
        <v>45066</v>
      </c>
      <c r="S4" s="6">
        <v>45070</v>
      </c>
      <c r="T4" s="4" t="s">
        <v>34</v>
      </c>
      <c r="U4" s="4">
        <v>73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45066</v>
      </c>
      <c r="G5" s="6">
        <v>45067</v>
      </c>
      <c r="H5" s="4">
        <v>1</v>
      </c>
      <c r="I5" s="4">
        <v>1</v>
      </c>
      <c r="J5" s="4">
        <v>1</v>
      </c>
      <c r="K5" s="4" t="s">
        <v>30</v>
      </c>
      <c r="L5" s="4">
        <v>50</v>
      </c>
      <c r="M5" s="4">
        <v>50</v>
      </c>
      <c r="N5" s="4" t="s">
        <v>52</v>
      </c>
      <c r="O5" s="4" t="s">
        <v>32</v>
      </c>
      <c r="P5" s="4" t="s">
        <v>33</v>
      </c>
      <c r="Q5" s="4">
        <v>0</v>
      </c>
      <c r="R5" s="8">
        <v>45066</v>
      </c>
      <c r="S5" s="6">
        <v>45070</v>
      </c>
      <c r="T5" s="4" t="s">
        <v>34</v>
      </c>
      <c r="U5" s="4">
        <v>50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45066</v>
      </c>
      <c r="G6" s="6">
        <v>45067</v>
      </c>
      <c r="H6" s="4">
        <v>1</v>
      </c>
      <c r="I6" s="4">
        <v>1</v>
      </c>
      <c r="J6" s="4">
        <v>1</v>
      </c>
      <c r="K6" s="4" t="s">
        <v>30</v>
      </c>
      <c r="L6" s="4">
        <v>141</v>
      </c>
      <c r="M6" s="4">
        <v>141</v>
      </c>
      <c r="N6" s="4" t="s">
        <v>58</v>
      </c>
      <c r="O6" s="4" t="s">
        <v>32</v>
      </c>
      <c r="P6" s="4" t="s">
        <v>33</v>
      </c>
      <c r="Q6" s="4">
        <v>0</v>
      </c>
      <c r="R6" s="8">
        <v>45066</v>
      </c>
      <c r="S6" s="6">
        <v>45070</v>
      </c>
      <c r="T6" s="4" t="s">
        <v>34</v>
      </c>
      <c r="U6" s="4">
        <v>141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C14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999224186761863</v>
      </c>
      <c r="B2" s="6">
        <v>45066</v>
      </c>
      <c r="C2" s="6">
        <v>45067</v>
      </c>
      <c r="D2" s="4">
        <v>206</v>
      </c>
      <c r="E2" s="4" t="str">
        <f>VLOOKUP(A2,HOP!A:L,12,0)</f>
        <v>206.00</v>
      </c>
      <c r="F2" s="4" t="str">
        <f>VLOOKUP(A2,HOP!A:C,3,0)</f>
        <v>3382337</v>
      </c>
      <c r="G2" s="4">
        <f>D2-E2</f>
        <v>0</v>
      </c>
      <c r="H2" s="4" t="str">
        <f>$H$1&amp;F2</f>
        <v>,3382337</v>
      </c>
      <c r="I2" s="4" t="str">
        <f>VLOOKUP(A2,HOP!A:U,21,0)</f>
        <v>直采</v>
      </c>
    </row>
    <row r="3" s="4" customFormat="1" spans="1:9">
      <c r="A3" s="5">
        <v>999224308976164</v>
      </c>
      <c r="B3" s="6">
        <v>45066</v>
      </c>
      <c r="C3" s="6">
        <v>45067</v>
      </c>
      <c r="D3" s="4">
        <v>15</v>
      </c>
      <c r="E3" s="4" t="str">
        <f>VLOOKUP(A3,HOP!A:L,12,0)</f>
        <v>15.00</v>
      </c>
      <c r="F3" s="4" t="str">
        <f>VLOOKUP(A3,HOP!A:C,3,0)</f>
        <v>3398613</v>
      </c>
      <c r="G3" s="4">
        <f>D3-E3</f>
        <v>0</v>
      </c>
      <c r="H3" s="4" t="str">
        <f>$H$1&amp;F3</f>
        <v>,3398613</v>
      </c>
      <c r="I3" s="4" t="str">
        <f>VLOOKUP(A3,HOP!A:U,21,0)</f>
        <v>直连</v>
      </c>
    </row>
    <row r="4" s="4" customFormat="1" spans="1:9">
      <c r="A4" s="5">
        <v>999224310613182</v>
      </c>
      <c r="B4" s="6">
        <v>45066</v>
      </c>
      <c r="C4" s="6">
        <v>45067</v>
      </c>
      <c r="D4" s="4">
        <v>73</v>
      </c>
      <c r="E4" s="4" t="str">
        <f>VLOOKUP(A4,HOP!A:L,12,0)</f>
        <v>73.00</v>
      </c>
      <c r="F4" s="4" t="str">
        <f>VLOOKUP(A4,HOP!A:C,3,0)</f>
        <v>3398925</v>
      </c>
      <c r="G4" s="4">
        <f>D4-E4</f>
        <v>0</v>
      </c>
      <c r="H4" s="4" t="str">
        <f>$H$1&amp;F4</f>
        <v>,3398925</v>
      </c>
      <c r="I4" s="4" t="str">
        <f>VLOOKUP(A4,HOP!A:U,21,0)</f>
        <v>直连</v>
      </c>
    </row>
    <row r="5" s="4" customFormat="1" spans="1:9">
      <c r="A5" s="5">
        <v>999224312161798</v>
      </c>
      <c r="B5" s="6">
        <v>45066</v>
      </c>
      <c r="C5" s="6">
        <v>45067</v>
      </c>
      <c r="D5" s="4">
        <v>50</v>
      </c>
      <c r="E5" s="4" t="str">
        <f>VLOOKUP(A5,HOP!A:L,12,0)</f>
        <v>50.00</v>
      </c>
      <c r="F5" s="4" t="str">
        <f>VLOOKUP(A5,HOP!A:C,3,0)</f>
        <v>3399314</v>
      </c>
      <c r="G5" s="4">
        <f>D5-E5</f>
        <v>0</v>
      </c>
      <c r="H5" s="4" t="str">
        <f>$H$1&amp;F5</f>
        <v>,3399314</v>
      </c>
      <c r="I5" s="4" t="str">
        <f>VLOOKUP(A5,HOP!A:U,21,0)</f>
        <v>直连</v>
      </c>
    </row>
    <row r="6" s="4" customFormat="1" spans="1:9">
      <c r="A6" s="5">
        <v>999224313740467</v>
      </c>
      <c r="B6" s="6">
        <v>45066</v>
      </c>
      <c r="C6" s="6">
        <v>45067</v>
      </c>
      <c r="D6" s="4">
        <v>141</v>
      </c>
      <c r="E6" s="4" t="str">
        <f>VLOOKUP(A6,HOP!A:L,12,0)</f>
        <v>141.00</v>
      </c>
      <c r="F6" s="4" t="str">
        <f>VLOOKUP(A6,HOP!A:C,3,0)</f>
        <v>3399687</v>
      </c>
      <c r="G6" s="4">
        <f>D6-E6</f>
        <v>0</v>
      </c>
      <c r="H6" s="4" t="str">
        <f>$H$1&amp;F6</f>
        <v>,3399687</v>
      </c>
      <c r="I6" s="4" t="str">
        <f>VLOOKUP(A6,HOP!A:U,21,0)</f>
        <v>直连</v>
      </c>
    </row>
    <row r="8" spans="4:4">
      <c r="D8" s="4">
        <f>SUM(D2:D7)</f>
        <v>485</v>
      </c>
    </row>
    <row r="9" spans="4:4">
      <c r="D9" s="7" t="s">
        <v>62</v>
      </c>
    </row>
    <row r="11" spans="1:3">
      <c r="A11" s="4" t="s">
        <v>63</v>
      </c>
      <c r="B11" s="4">
        <v>206</v>
      </c>
      <c r="C11" s="4">
        <v>1614.07</v>
      </c>
    </row>
    <row r="12" spans="1:3">
      <c r="A12" s="4" t="s">
        <v>64</v>
      </c>
      <c r="B12" s="4">
        <v>279</v>
      </c>
      <c r="C12" s="4">
        <v>2186.04</v>
      </c>
    </row>
    <row r="13" spans="1:3">
      <c r="A13" s="4" t="s">
        <v>65</v>
      </c>
      <c r="B13" s="4">
        <f>SUM(B11:B12)</f>
        <v>485</v>
      </c>
      <c r="C13" s="4">
        <f>SUM(C11:C12)</f>
        <v>3800.11</v>
      </c>
    </row>
    <row r="14" spans="1:1">
      <c r="A14" s="4" t="s">
        <v>66</v>
      </c>
    </row>
  </sheetData>
  <autoFilter ref="A1:X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3" sqref="D13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999224313740467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86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999224312161798</v>
      </c>
      <c r="B3" s="1" t="s">
        <v>86</v>
      </c>
      <c r="C3" s="1" t="s">
        <v>103</v>
      </c>
      <c r="D3" s="1" t="s">
        <v>104</v>
      </c>
      <c r="E3" s="1" t="s">
        <v>105</v>
      </c>
      <c r="F3" s="1" t="s">
        <v>86</v>
      </c>
      <c r="G3" s="1" t="s">
        <v>90</v>
      </c>
      <c r="H3" s="1" t="s">
        <v>91</v>
      </c>
      <c r="I3" s="1" t="s">
        <v>106</v>
      </c>
      <c r="J3" s="1" t="s">
        <v>30</v>
      </c>
      <c r="K3" s="1" t="s">
        <v>107</v>
      </c>
      <c r="L3" s="1" t="s">
        <v>107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108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999224310613182</v>
      </c>
      <c r="B4" s="1" t="s">
        <v>86</v>
      </c>
      <c r="C4" s="1" t="s">
        <v>109</v>
      </c>
      <c r="D4" s="1" t="s">
        <v>110</v>
      </c>
      <c r="E4" s="1" t="s">
        <v>111</v>
      </c>
      <c r="F4" s="1" t="s">
        <v>86</v>
      </c>
      <c r="G4" s="1" t="s">
        <v>90</v>
      </c>
      <c r="H4" s="1" t="s">
        <v>91</v>
      </c>
      <c r="I4" s="1" t="s">
        <v>112</v>
      </c>
      <c r="J4" s="1" t="s">
        <v>30</v>
      </c>
      <c r="K4" s="1" t="s">
        <v>113</v>
      </c>
      <c r="L4" s="1" t="s">
        <v>113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114</v>
      </c>
      <c r="S4" s="1" t="s">
        <v>99</v>
      </c>
      <c r="T4" s="1" t="s">
        <v>100</v>
      </c>
      <c r="U4" s="1" t="s">
        <v>101</v>
      </c>
      <c r="V4" s="1" t="s">
        <v>102</v>
      </c>
    </row>
    <row r="5" s="1" customFormat="1" spans="1:22">
      <c r="A5" s="3">
        <v>999224308976164</v>
      </c>
      <c r="B5" s="1" t="s">
        <v>86</v>
      </c>
      <c r="C5" s="1" t="s">
        <v>115</v>
      </c>
      <c r="D5" s="1" t="s">
        <v>116</v>
      </c>
      <c r="E5" s="1" t="s">
        <v>117</v>
      </c>
      <c r="F5" s="1" t="s">
        <v>86</v>
      </c>
      <c r="G5" s="1" t="s">
        <v>90</v>
      </c>
      <c r="H5" s="1" t="s">
        <v>91</v>
      </c>
      <c r="I5" s="1" t="s">
        <v>118</v>
      </c>
      <c r="J5" s="1" t="s">
        <v>30</v>
      </c>
      <c r="K5" s="1" t="s">
        <v>119</v>
      </c>
      <c r="L5" s="1" t="s">
        <v>119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120</v>
      </c>
      <c r="S5" s="1" t="s">
        <v>99</v>
      </c>
      <c r="T5" s="1" t="s">
        <v>100</v>
      </c>
      <c r="U5" s="1" t="s">
        <v>101</v>
      </c>
      <c r="V5" s="1" t="s">
        <v>102</v>
      </c>
    </row>
    <row r="6" s="1" customFormat="1" spans="1:22">
      <c r="A6" s="3">
        <v>999224186761863</v>
      </c>
      <c r="B6" s="1" t="s">
        <v>121</v>
      </c>
      <c r="C6" s="1" t="s">
        <v>122</v>
      </c>
      <c r="D6" s="1" t="s">
        <v>123</v>
      </c>
      <c r="E6" s="1" t="s">
        <v>124</v>
      </c>
      <c r="F6" s="1" t="s">
        <v>86</v>
      </c>
      <c r="G6" s="1" t="s">
        <v>90</v>
      </c>
      <c r="H6" s="1" t="s">
        <v>91</v>
      </c>
      <c r="I6" s="1" t="s">
        <v>125</v>
      </c>
      <c r="J6" s="1" t="s">
        <v>30</v>
      </c>
      <c r="K6" s="1" t="s">
        <v>126</v>
      </c>
      <c r="L6" s="1" t="s">
        <v>126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127</v>
      </c>
      <c r="S6" s="1" t="s">
        <v>99</v>
      </c>
      <c r="T6" s="1" t="s">
        <v>100</v>
      </c>
      <c r="U6" s="1" t="s">
        <v>128</v>
      </c>
      <c r="V6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2023-05-24T01:37:25Z</dcterms:created>
  <dcterms:modified xsi:type="dcterms:W3CDTF">2023-05-24T01:45:13Z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46D16DA0B9DD4B5C855B554D382BC72B_12</vt:lpwstr>
  </property>
  <property fmtid="{D5CDD505-2E9C-101B-9397-08002B2CF9AE}" pid="3" name="KSOProductBuildVer">
    <vt:lpwstr>2052-11.1.0.14309</vt:lpwstr>
  </property>
</Properties>
</file>