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<sst xmlns="http://schemas.openxmlformats.org/spreadsheetml/2006/main" count="154" uniqueCount="96">
  <si>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</si>
  <si>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</si>
  <si>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</si>
  <si>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</si>
  <si>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</si>
  <si>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</si>
  <si>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</si>
  <si>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</si>
  <si>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</si>
  <si>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</si>
  <si>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</si>
  <si>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</si>
  <si>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</si>
  <si>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</si>
  <si>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</si>
  <si>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</si>
  <si>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</si>
  <si>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</si>
  <si>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</si>
  <si>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</si>
  <si>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</si>
  <si>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</si>
  <si>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</si>
  <si>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</si>
  <si>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</si>
  <si>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999223982399152	</t>
  </si>
  <si>
    <t>Ctrip</t>
  </si>
  <si>
    <t>正常</t>
  </si>
  <si>
    <t>[香港]香港富豪东方酒店(Regal Oriental Hotel)(105479964)</t>
  </si>
  <si>
    <t>高级客房&lt;至多8间&gt;&lt;2人入住&gt;</t>
  </si>
  <si>
    <t>CNY</t>
  </si>
  <si>
    <t>LIU/JINQI,YUAN/YULI</t>
  </si>
  <si>
    <t>CA13744230526CNY</t>
  </si>
  <si>
    <t>未提现</t>
  </si>
  <si>
    <t>携程开票</t>
  </si>
  <si>
    <t xml:space="preserve">3319384	</t>
  </si>
  <si>
    <t xml:space="preserve">11095278	</t>
  </si>
  <si>
    <t xml:space="preserve">999224022268743	</t>
  </si>
  <si>
    <t>Lam/Kwok wing</t>
  </si>
  <si>
    <t xml:space="preserve">3332608	</t>
  </si>
  <si>
    <t xml:space="preserve">404551545	</t>
  </si>
  <si>
    <t xml:space="preserve">999224022586446	</t>
  </si>
  <si>
    <t>高级客房-双床&lt;至多8间&gt;&lt;2人入住&gt;</t>
  </si>
  <si>
    <t>Zeng/Qiaozhen,Luo/Simei</t>
  </si>
  <si>
    <t xml:space="preserve">3332641	</t>
  </si>
  <si>
    <t xml:space="preserve">EXP-1502328052	</t>
  </si>
  <si>
    <t>，</t>
  </si>
  <si>
    <t>1609 CNY</t>
  </si>
  <si>
    <t>A230526091148481</t>
  </si>
  <si>
    <t>总计：1609元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</si>
  <si>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</si>
  <si>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</si>
  <si>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</si>
  <si>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</si>
  <si>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</si>
  <si>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</si>
  <si>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</si>
  <si>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</si>
  <si>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</si>
  <si>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</si>
  <si>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</si>
  <si>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</si>
  <si>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</si>
  <si>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</si>
  <si>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</si>
  <si>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</si>
  <si>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</si>
  <si>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</si>
  <si>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</si>
  <si>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2023-05-06</t>
  </si>
  <si>
    <t>3332641</t>
  </si>
  <si>
    <t>香港富豪东方酒店</t>
  </si>
  <si>
    <t>Zeng Qiaozhen,Luo Simei</t>
  </si>
  <si>
    <t>2023-05-10</t>
  </si>
  <si>
    <t>2023-05-11</t>
  </si>
  <si>
    <t>退房日月结</t>
  </si>
  <si>
    <t>776.00</t>
  </si>
  <si>
    <t>RMB</t>
  </si>
  <si>
    <t>0</t>
  </si>
  <si>
    <t>0.00</t>
  </si>
  <si>
    <t>携程汇登国内直连</t>
  </si>
  <si>
    <t>01.011264</t>
  </si>
  <si>
    <t>2023-05-06 11:38:18</t>
  </si>
  <si>
    <t>否</t>
  </si>
  <si>
    <t>广州汇登信息科技有限公司</t>
  </si>
  <si>
    <t>直连</t>
  </si>
  <si>
    <t>中国</t>
  </si>
  <si>
    <t>3332608</t>
  </si>
  <si>
    <t>Lam Kwok wing</t>
  </si>
  <si>
    <t>416.00</t>
  </si>
  <si>
    <t>2023-05-06 11:24:57</t>
  </si>
  <si>
    <t>2023-05-03</t>
  </si>
  <si>
    <t>3319384</t>
  </si>
  <si>
    <t>LIU JINQI,YUAN YULI</t>
  </si>
  <si>
    <t>417.00</t>
  </si>
  <si>
    <t>2023-05-03 10:18:11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</si>
</sst>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45056</v>
      </c>
      <c r="G2" s="6">
        <v>45057</v>
      </c>
      <c r="H2" s="4">
        <v>1</v>
      </c>
      <c r="I2" s="4">
        <v>1</v>
      </c>
      <c r="J2" s="4">
        <v>1</v>
      </c>
      <c r="K2" s="4" t="s">
        <v>30</v>
      </c>
      <c r="L2" s="4">
        <v>417</v>
      </c>
      <c r="M2" s="4">
        <v>417</v>
      </c>
      <c r="N2" s="4" t="s">
        <v>31</v>
      </c>
      <c r="O2" s="4" t="s">
        <v>32</v>
      </c>
      <c r="P2" s="4" t="s">
        <v>33</v>
      </c>
      <c r="Q2" s="4">
        <v>0</v>
      </c>
      <c r="R2" s="7">
        <v>45049</v>
      </c>
      <c r="S2" s="6">
        <v>45072</v>
      </c>
      <c r="T2" s="4" t="s">
        <v>34</v>
      </c>
      <c r="U2" s="4">
        <v>417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45056</v>
      </c>
      <c r="G3" s="6">
        <v>45057</v>
      </c>
      <c r="H3" s="4">
        <v>1</v>
      </c>
      <c r="I3" s="4">
        <v>1</v>
      </c>
      <c r="J3" s="4">
        <v>1</v>
      </c>
      <c r="K3" s="4" t="s">
        <v>30</v>
      </c>
      <c r="L3" s="4">
        <v>416</v>
      </c>
      <c r="M3" s="4">
        <v>416</v>
      </c>
      <c r="N3" s="4" t="s">
        <v>38</v>
      </c>
      <c r="O3" s="4" t="s">
        <v>32</v>
      </c>
      <c r="P3" s="4" t="s">
        <v>33</v>
      </c>
      <c r="Q3" s="4">
        <v>0</v>
      </c>
      <c r="R3" s="7">
        <v>45052</v>
      </c>
      <c r="S3" s="6">
        <v>45072</v>
      </c>
      <c r="T3" s="4" t="s">
        <v>34</v>
      </c>
      <c r="U3" s="4">
        <v>416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42</v>
      </c>
      <c r="F4" s="6">
        <v>45056</v>
      </c>
      <c r="G4" s="6">
        <v>45057</v>
      </c>
      <c r="H4" s="4">
        <v>1</v>
      </c>
      <c r="I4" s="4">
        <v>1</v>
      </c>
      <c r="J4" s="4">
        <v>1</v>
      </c>
      <c r="K4" s="4" t="s">
        <v>30</v>
      </c>
      <c r="L4" s="4">
        <v>776</v>
      </c>
      <c r="M4" s="4">
        <v>776</v>
      </c>
      <c r="N4" s="4" t="s">
        <v>43</v>
      </c>
      <c r="O4" s="4" t="s">
        <v>32</v>
      </c>
      <c r="P4" s="4" t="s">
        <v>33</v>
      </c>
      <c r="Q4" s="4">
        <v>0</v>
      </c>
      <c r="R4" s="7">
        <v>45052</v>
      </c>
      <c r="S4" s="6">
        <v>45072</v>
      </c>
      <c r="T4" s="4" t="s">
        <v>34</v>
      </c>
      <c r="U4" s="4">
        <v>776</v>
      </c>
      <c r="V4" s="4">
        <v>0</v>
      </c>
      <c r="W4" s="4">
        <v>0</v>
      </c>
      <c r="X4" s="4" t="s">
        <v>44</v>
      </c>
      <c r="Y4" s="4" t="s">
        <v>45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</v>
      </c>
    </row>
    <row r="2" s="4" customFormat="1" spans="1:9">
      <c r="A2" s="5">
        <v>999223982399152</v>
      </c>
      <c r="B2" s="6">
        <v>45056</v>
      </c>
      <c r="C2" s="6">
        <v>45057</v>
      </c>
      <c r="D2" s="4">
        <v>417</v>
      </c>
      <c r="E2" s="4" t="str">
        <f>VLOOKUP(A2,HOP!A:L,12,0)</f>
        <v>417.00</v>
      </c>
      <c r="F2" s="4" t="str">
        <f>VLOOKUP(A2,HOP!A:C,3,0)</f>
        <v>3319384</v>
      </c>
      <c r="G2" s="4">
        <f>D2-E2</f>
        <v>0</v>
      </c>
      <c r="H2" s="4" t="str">
        <f>$H$1&amp;F2</f>
        <v>，3319384</v>
      </c>
      <c r="I2" s="4" t="str">
        <f>VLOOKUP(A2,HOP!A:U,21,0)</f>
        <v>直连</v>
      </c>
    </row>
    <row r="3" s="4" customFormat="1" spans="1:9">
      <c r="A3" s="5">
        <v>999224022268743</v>
      </c>
      <c r="B3" s="6">
        <v>45056</v>
      </c>
      <c r="C3" s="6">
        <v>45057</v>
      </c>
      <c r="D3" s="4">
        <v>416</v>
      </c>
      <c r="E3" s="4" t="str">
        <f>VLOOKUP(A3,HOP!A:L,12,0)</f>
        <v>416.00</v>
      </c>
      <c r="F3" s="4" t="str">
        <f>VLOOKUP(A3,HOP!A:C,3,0)</f>
        <v>3332608</v>
      </c>
      <c r="G3" s="4">
        <f>D3-E3</f>
        <v>0</v>
      </c>
      <c r="H3" s="4" t="str">
        <f>$H$1&amp;F3</f>
        <v>，3332608</v>
      </c>
      <c r="I3" s="4" t="str">
        <f>VLOOKUP(A3,HOP!A:U,21,0)</f>
        <v>直连</v>
      </c>
    </row>
    <row r="4" s="4" customFormat="1" spans="1:9">
      <c r="A4" s="5">
        <v>999224022586446</v>
      </c>
      <c r="B4" s="6">
        <v>45056</v>
      </c>
      <c r="C4" s="6">
        <v>45057</v>
      </c>
      <c r="D4" s="4">
        <v>776</v>
      </c>
      <c r="E4" s="4" t="str">
        <f>VLOOKUP(A4,HOP!A:L,12,0)</f>
        <v>776.00</v>
      </c>
      <c r="F4" s="4" t="str">
        <f>VLOOKUP(A4,HOP!A:C,3,0)</f>
        <v>3332641</v>
      </c>
      <c r="G4" s="4">
        <f>D4-E4</f>
        <v>0</v>
      </c>
      <c r="H4" s="4" t="str">
        <f>$H$1&amp;F4</f>
        <v>，3332641</v>
      </c>
      <c r="I4" s="4" t="str">
        <f>VLOOKUP(A4,HOP!A:U,21,0)</f>
        <v>直连</v>
      </c>
    </row>
    <row r="6" spans="4:4">
      <c r="D6" s="4">
        <f>SUM(D2:D5)</f>
        <v>1609</v>
      </c>
    </row>
    <row r="8" spans="4:4">
      <c r="D8" s="4" t="s">
        <v>47</v>
      </c>
    </row>
    <row r="12" spans="1:1">
      <c r="A12" s="4" t="s">
        <v>48</v>
      </c>
    </row>
    <row r="13" spans="1:1">
      <c r="A13" s="4" t="s">
        <v>49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50</v>
      </c>
      <c r="B1" s="2" t="s">
        <v>51</v>
      </c>
      <c r="C1" s="2" t="s">
        <v>52</v>
      </c>
      <c r="D1" s="2" t="s">
        <v>53</v>
      </c>
      <c r="E1" s="2" t="s">
        <v>13</v>
      </c>
      <c r="F1" s="2" t="s">
        <v>5</v>
      </c>
      <c r="G1" s="2" t="s">
        <v>6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66</v>
      </c>
      <c r="U1" s="2" t="s">
        <v>67</v>
      </c>
      <c r="V1" s="2" t="s">
        <v>68</v>
      </c>
    </row>
    <row r="2" s="1" customFormat="1" spans="1:22">
      <c r="A2" s="3">
        <v>999224022586446</v>
      </c>
      <c r="B2" s="1" t="s">
        <v>69</v>
      </c>
      <c r="C2" s="1" t="s">
        <v>70</v>
      </c>
      <c r="D2" s="1" t="s">
        <v>71</v>
      </c>
      <c r="E2" s="1" t="s">
        <v>72</v>
      </c>
      <c r="F2" s="1" t="s">
        <v>73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 t="s">
        <v>85</v>
      </c>
      <c r="V2" s="1" t="s">
        <v>86</v>
      </c>
    </row>
    <row r="3" s="1" customFormat="1" spans="1:22">
      <c r="A3" s="3">
        <v>999224022268743</v>
      </c>
      <c r="B3" s="1" t="s">
        <v>69</v>
      </c>
      <c r="C3" s="1" t="s">
        <v>87</v>
      </c>
      <c r="D3" s="1" t="s">
        <v>71</v>
      </c>
      <c r="E3" s="1" t="s">
        <v>88</v>
      </c>
      <c r="F3" s="1" t="s">
        <v>73</v>
      </c>
      <c r="G3" s="1" t="s">
        <v>74</v>
      </c>
      <c r="H3" s="1" t="s">
        <v>75</v>
      </c>
      <c r="I3" s="1" t="s">
        <v>89</v>
      </c>
      <c r="J3" s="1" t="s">
        <v>77</v>
      </c>
      <c r="K3" s="1" t="s">
        <v>89</v>
      </c>
      <c r="L3" s="1" t="s">
        <v>89</v>
      </c>
      <c r="M3" s="1" t="s">
        <v>78</v>
      </c>
      <c r="N3" s="1" t="s">
        <v>78</v>
      </c>
      <c r="O3" s="1" t="s">
        <v>79</v>
      </c>
      <c r="P3" s="1" t="s">
        <v>80</v>
      </c>
      <c r="Q3" s="1" t="s">
        <v>81</v>
      </c>
      <c r="R3" s="1" t="s">
        <v>90</v>
      </c>
      <c r="S3" s="1" t="s">
        <v>83</v>
      </c>
      <c r="T3" s="1" t="s">
        <v>84</v>
      </c>
      <c r="U3" s="1" t="s">
        <v>85</v>
      </c>
      <c r="V3" s="1" t="s">
        <v>86</v>
      </c>
    </row>
    <row r="4" s="1" customFormat="1" spans="1:22">
      <c r="A4" s="3">
        <v>999223982399152</v>
      </c>
      <c r="B4" s="1" t="s">
        <v>91</v>
      </c>
      <c r="C4" s="1" t="s">
        <v>92</v>
      </c>
      <c r="D4" s="1" t="s">
        <v>71</v>
      </c>
      <c r="E4" s="1" t="s">
        <v>93</v>
      </c>
      <c r="F4" s="1" t="s">
        <v>73</v>
      </c>
      <c r="G4" s="1" t="s">
        <v>74</v>
      </c>
      <c r="H4" s="1" t="s">
        <v>75</v>
      </c>
      <c r="I4" s="1" t="s">
        <v>94</v>
      </c>
      <c r="J4" s="1" t="s">
        <v>77</v>
      </c>
      <c r="K4" s="1" t="s">
        <v>94</v>
      </c>
      <c r="L4" s="1" t="s">
        <v>94</v>
      </c>
      <c r="M4" s="1" t="s">
        <v>78</v>
      </c>
      <c r="N4" s="1" t="s">
        <v>78</v>
      </c>
      <c r="O4" s="1" t="s">
        <v>79</v>
      </c>
      <c r="P4" s="1" t="s">
        <v>80</v>
      </c>
      <c r="Q4" s="1" t="s">
        <v>81</v>
      </c>
      <c r="R4" s="1" t="s">
        <v>95</v>
      </c>
      <c r="S4" s="1" t="s">
        <v>83</v>
      </c>
      <c r="T4" s="1" t="s">
        <v>84</v>
      </c>
      <c r="U4" s="1" t="s">
        <v>85</v>
      </c>
      <c r="V4" s="1" t="s">
        <v>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2023-05-26T01:07:00Z</dcterms:created>
  <dcterms:modified xsi:type="dcterms:W3CDTF">2023-05-26T01:12:31Z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0255D9BE911F4E249FA9384510675746_12</vt:lpwstr>
  </property>
  <property fmtid="{D5CDD505-2E9C-101B-9397-08002B2CF9AE}" pid="3" name="KSOProductBuildVer">
    <vt:lpwstr>2052-11.1.0.14309</vt:lpwstr>
  </property>
</Properties>
</file>