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<sst xmlns="http://schemas.openxmlformats.org/spreadsheetml/2006/main" count="1966" uniqueCount="422">
  <si>
    <t>去哪儿网酒店预付对账单</t>
  </si>
  <si>
    <t>供应商名称：</t>
  </si>
  <si>
    <t>汇趣住</t>
  </si>
  <si>
    <t>结算周期：</t>
  </si>
  <si>
    <t>2023-05-24至2023-05-25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</si>
  <si>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</si>
  <si>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</si>
  <si>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</si>
  <si>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</si>
  <si>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</si>
  <si>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</si>
  <si>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</si>
  <si>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</si>
  <si>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</si>
  <si>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</si>
  <si>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</si>
  <si>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</si>
  <si>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</si>
  <si>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</si>
  <si>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</si>
  <si>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¥7,436.00</t>
  </si>
  <si>
    <t>¥1,006.00</t>
  </si>
  <si>
    <t>¥6,430.00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</si>
  <si>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</si>
  <si>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</si>
  <si>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</si>
  <si>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</si>
  <si>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</si>
  <si>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</si>
  <si>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</si>
  <si>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</si>
  <si>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</si>
  <si>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</si>
  <si>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</si>
  <si>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</si>
  <si>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</si>
  <si>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</si>
  <si>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</si>
  <si>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</si>
  <si>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</si>
  <si>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</si>
  <si>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</si>
  <si>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</si>
  <si>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</si>
  <si>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</si>
  <si>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</si>
  <si>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</si>
  <si>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</si>
  <si>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</si>
  <si>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</si>
  <si>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</si>
  <si>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</si>
  <si>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</si>
  <si>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</si>
  <si>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</si>
  <si>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</si>
  <si>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</si>
  <si>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</si>
  <si>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</si>
  <si>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</si>
  <si>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</si>
  <si>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</si>
  <si>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</si>
  <si>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</si>
  <si>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</si>
  <si>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</si>
  <si>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</si>
  <si>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</si>
  <si>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</si>
  <si>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</si>
  <si>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103371277374</t>
  </si>
  <si>
    <t>酒店预付</t>
  </si>
  <si>
    <t>否</t>
  </si>
  <si>
    <t>普通</t>
  </si>
  <si>
    <t>381766401</t>
  </si>
  <si>
    <t>格林豪泰酒店(九江九方购物中心店)</t>
  </si>
  <si>
    <t>1639468</t>
  </si>
  <si>
    <t>徐晓燕</t>
  </si>
  <si>
    <t>2023-05-23</t>
  </si>
  <si>
    <t>2023-05-24</t>
  </si>
  <si>
    <t>2023-05-25</t>
  </si>
  <si>
    <t>¥176.00</t>
  </si>
  <si>
    <t>¥23.00</t>
  </si>
  <si>
    <t>¥153.00</t>
  </si>
  <si>
    <t>高级大床房</t>
  </si>
  <si>
    <t>WEBSITE</t>
  </si>
  <si>
    <t>103372050942</t>
  </si>
  <si>
    <t>329660944</t>
  </si>
  <si>
    <t>格林豪泰酒店(文安安左公路商务店)</t>
  </si>
  <si>
    <t>刘彪</t>
  </si>
  <si>
    <t>¥145.00</t>
  </si>
  <si>
    <t>¥19.00</t>
  </si>
  <si>
    <t>¥126.00</t>
  </si>
  <si>
    <t>大床无烟房</t>
  </si>
  <si>
    <t>103372064467</t>
  </si>
  <si>
    <t>381764748</t>
  </si>
  <si>
    <t>格林豪泰智选酒店(无锡南长街景区通扬路店)</t>
  </si>
  <si>
    <t>王琇</t>
  </si>
  <si>
    <t>¥182.00</t>
  </si>
  <si>
    <t>¥24.00</t>
  </si>
  <si>
    <t>¥158.00</t>
  </si>
  <si>
    <t>双床房</t>
  </si>
  <si>
    <t>103372062484</t>
  </si>
  <si>
    <t>495588572</t>
  </si>
  <si>
    <t>格林豪泰酒店(禹州市政府禹王广场店)</t>
  </si>
  <si>
    <t>冯明山</t>
  </si>
  <si>
    <t>¥191.00</t>
  </si>
  <si>
    <t>¥25.00</t>
  </si>
  <si>
    <t>¥166.00</t>
  </si>
  <si>
    <t>舒适大床房</t>
  </si>
  <si>
    <t>103372108627</t>
  </si>
  <si>
    <t>311496622</t>
  </si>
  <si>
    <t>格林豪泰酒店(上海虹口江湾镇地铁站店)</t>
  </si>
  <si>
    <t>刘家镠</t>
  </si>
  <si>
    <t>¥386.00</t>
  </si>
  <si>
    <t>¥51.00</t>
  </si>
  <si>
    <t>¥335.00</t>
  </si>
  <si>
    <t>商务双床房</t>
  </si>
  <si>
    <t>103372208874</t>
  </si>
  <si>
    <t>381765255</t>
  </si>
  <si>
    <t>格林联盟酒店(汕头和平荣曦店)</t>
  </si>
  <si>
    <t>尹政资</t>
  </si>
  <si>
    <t>¥120.00</t>
  </si>
  <si>
    <t>¥16.00</t>
  </si>
  <si>
    <t>¥104.00</t>
  </si>
  <si>
    <t>103372240617</t>
  </si>
  <si>
    <t>312488869</t>
  </si>
  <si>
    <t>格林豪泰智选酒店(临邑济北客运站店)</t>
  </si>
  <si>
    <t>李云峰</t>
  </si>
  <si>
    <t>¥137.00</t>
  </si>
  <si>
    <t>¥18.00</t>
  </si>
  <si>
    <t>¥119.00</t>
  </si>
  <si>
    <t>大床房</t>
  </si>
  <si>
    <t>103372269985</t>
  </si>
  <si>
    <t>381725580</t>
  </si>
  <si>
    <t>格林豪泰快捷酒店(晋城建设路店)</t>
  </si>
  <si>
    <t>裴巍巍</t>
  </si>
  <si>
    <t>¥155.00</t>
  </si>
  <si>
    <t>¥21.00</t>
  </si>
  <si>
    <t>¥134.00</t>
  </si>
  <si>
    <t>103372349137</t>
  </si>
  <si>
    <t>311478493</t>
  </si>
  <si>
    <t>格林豪泰贝壳酒店(上海颛桥地铁站万达广场店)</t>
  </si>
  <si>
    <t>陈海佳</t>
  </si>
  <si>
    <t>¥293.00</t>
  </si>
  <si>
    <t>¥39.00</t>
  </si>
  <si>
    <t>¥254.00</t>
  </si>
  <si>
    <t>豪华双床房</t>
  </si>
  <si>
    <t>103372402440</t>
  </si>
  <si>
    <t>375512790</t>
  </si>
  <si>
    <t>格林豪泰酒店(南京鼓楼地铁站店)</t>
  </si>
  <si>
    <t>沈华康</t>
  </si>
  <si>
    <t>¥202.00</t>
  </si>
  <si>
    <t>¥27.00</t>
  </si>
  <si>
    <t>¥175.00</t>
  </si>
  <si>
    <t>1.5米大床房</t>
  </si>
  <si>
    <t>103372400488</t>
  </si>
  <si>
    <t>381690406</t>
  </si>
  <si>
    <t>贝壳酒店(北京大兴机场安定店)</t>
  </si>
  <si>
    <t>夏春生</t>
  </si>
  <si>
    <t>¥227.00</t>
  </si>
  <si>
    <t>¥30.00</t>
  </si>
  <si>
    <t>¥197.00</t>
  </si>
  <si>
    <t>时尚1.5米大床房</t>
  </si>
  <si>
    <t>103372501892</t>
  </si>
  <si>
    <t>庞世起</t>
  </si>
  <si>
    <t>103372615990</t>
  </si>
  <si>
    <t>潘亮亮</t>
  </si>
  <si>
    <t>103372898974</t>
  </si>
  <si>
    <t>381809490</t>
  </si>
  <si>
    <t>格林豪泰智选酒店(商丘火车南站店)</t>
  </si>
  <si>
    <t>王芳</t>
  </si>
  <si>
    <t>103372901083</t>
  </si>
  <si>
    <t>381718134</t>
  </si>
  <si>
    <t>格林豪泰酒店(滕州火车站解放中路店)</t>
  </si>
  <si>
    <t>姜玲</t>
  </si>
  <si>
    <t>¥167.00</t>
  </si>
  <si>
    <t>¥142.00</t>
  </si>
  <si>
    <t>高级双床房</t>
  </si>
  <si>
    <t>103372963775</t>
  </si>
  <si>
    <t>381764070</t>
  </si>
  <si>
    <t>格雅酒店(常州春秋淹城新时代家俱广场店)</t>
  </si>
  <si>
    <t>陈汉达</t>
  </si>
  <si>
    <t>¥241.00</t>
  </si>
  <si>
    <t>¥32.00</t>
  </si>
  <si>
    <t>¥209.00</t>
  </si>
  <si>
    <t>特色大床房,影院</t>
  </si>
  <si>
    <t>103372968605</t>
  </si>
  <si>
    <t>470830406</t>
  </si>
  <si>
    <t>汉庭酒店(沈阳铁西启工街地铁站店)</t>
  </si>
  <si>
    <t>周青</t>
  </si>
  <si>
    <t>¥272.00</t>
  </si>
  <si>
    <t>¥36.00</t>
  </si>
  <si>
    <t>¥236.00</t>
  </si>
  <si>
    <t>103372998974</t>
  </si>
  <si>
    <t>381763272</t>
  </si>
  <si>
    <t>格林豪泰酒店(兴化周庄镇店)</t>
  </si>
  <si>
    <t>江平</t>
  </si>
  <si>
    <t>¥173.00</t>
  </si>
  <si>
    <t>¥150.00</t>
  </si>
  <si>
    <t>103371698612</t>
  </si>
  <si>
    <t>374356896</t>
  </si>
  <si>
    <t>格林豪泰(扬州万达广场百祥路店)</t>
  </si>
  <si>
    <t>何芳</t>
  </si>
  <si>
    <t>¥172.00</t>
  </si>
  <si>
    <t>¥149.00</t>
  </si>
  <si>
    <t>103372068056</t>
  </si>
  <si>
    <t>318746080</t>
  </si>
  <si>
    <t>格林豪泰酒店(霍州高速口店)</t>
  </si>
  <si>
    <t>资佳</t>
  </si>
  <si>
    <t>¥214.00</t>
  </si>
  <si>
    <t>¥28.00</t>
  </si>
  <si>
    <t>¥186.00</t>
  </si>
  <si>
    <t>商务大床房</t>
  </si>
  <si>
    <t>103372129894</t>
  </si>
  <si>
    <t>张绪梅</t>
  </si>
  <si>
    <t>103372125323</t>
  </si>
  <si>
    <t>381763176</t>
  </si>
  <si>
    <t>格林电竞酒店(青岛李沧店)</t>
  </si>
  <si>
    <t>许克</t>
  </si>
  <si>
    <t>¥171.00</t>
  </si>
  <si>
    <t>¥148.00</t>
  </si>
  <si>
    <t>103372152164</t>
  </si>
  <si>
    <t>495588623</t>
  </si>
  <si>
    <t>格林豪泰智选酒店(澄迈老城店)</t>
  </si>
  <si>
    <t>贺飞</t>
  </si>
  <si>
    <t>¥184.00</t>
  </si>
  <si>
    <t>¥160.00</t>
  </si>
  <si>
    <t>103372190007</t>
  </si>
  <si>
    <t>348250079</t>
  </si>
  <si>
    <t>嘉好弗斯达酒店(成都人民北路地铁站店)</t>
  </si>
  <si>
    <t>邹常杰</t>
  </si>
  <si>
    <t>¥385.00</t>
  </si>
  <si>
    <t>¥334.00</t>
  </si>
  <si>
    <t>103372245659</t>
  </si>
  <si>
    <t>381673273</t>
  </si>
  <si>
    <t>桔子酒店(上海徐家汇斜土路店)</t>
  </si>
  <si>
    <t>陈莉</t>
  </si>
  <si>
    <t>¥945.00</t>
  </si>
  <si>
    <t>¥141.00</t>
  </si>
  <si>
    <t>¥804.00</t>
  </si>
  <si>
    <t>双床房(无窗)</t>
  </si>
  <si>
    <t>103372555785</t>
  </si>
  <si>
    <t>312504406</t>
  </si>
  <si>
    <t>格林豪泰智选酒店(乐陵汽车总站银座商城店)</t>
  </si>
  <si>
    <t>张媛媛</t>
  </si>
  <si>
    <t>¥164.00</t>
  </si>
  <si>
    <t>¥22.00</t>
  </si>
  <si>
    <t>103372719413</t>
  </si>
  <si>
    <t>381728412</t>
  </si>
  <si>
    <t>怡莱精品酒店(成都新会展中心店)</t>
  </si>
  <si>
    <t>张学鹏</t>
  </si>
  <si>
    <t>¥360.00</t>
  </si>
  <si>
    <t>¥47.00</t>
  </si>
  <si>
    <t>¥313.00</t>
  </si>
  <si>
    <t>豪华大床房</t>
  </si>
  <si>
    <t>103372775213</t>
  </si>
  <si>
    <t>381718794</t>
  </si>
  <si>
    <t>贝壳酒店(晋中太谷火车站店)</t>
  </si>
  <si>
    <t>季海城</t>
  </si>
  <si>
    <t>¥109.00</t>
  </si>
  <si>
    <t>¥15.00</t>
  </si>
  <si>
    <t>¥94.00</t>
  </si>
  <si>
    <t>时尚高级双床房</t>
  </si>
  <si>
    <t>103372820633</t>
  </si>
  <si>
    <t>476666273</t>
  </si>
  <si>
    <t>汉庭酒店(桐乡校场东路店)</t>
  </si>
  <si>
    <t>李金璐</t>
  </si>
  <si>
    <t>¥222.00</t>
  </si>
  <si>
    <t>¥29.00</t>
  </si>
  <si>
    <t>¥193.00</t>
  </si>
  <si>
    <t>103372910359</t>
  </si>
  <si>
    <t>苗雨</t>
  </si>
  <si>
    <t>¥26.00</t>
  </si>
  <si>
    <t>103372932242</t>
  </si>
  <si>
    <t>375512730</t>
  </si>
  <si>
    <t>宜必思酒店(成都温江中心店)</t>
  </si>
  <si>
    <t>陈子信</t>
  </si>
  <si>
    <t>103372979222</t>
  </si>
  <si>
    <t>孙林</t>
  </si>
  <si>
    <t>103372974685</t>
  </si>
  <si>
    <t>381717633</t>
  </si>
  <si>
    <t>格林豪泰(苏州盛泽店)</t>
  </si>
  <si>
    <t>陈永建</t>
  </si>
  <si>
    <t>¥212.00</t>
  </si>
  <si>
    <t>套房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</si>
  <si>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</si>
  <si>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</si>
  <si>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</si>
  <si>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</si>
  <si>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</si>
  <si>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</si>
  <si>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</si>
  <si>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</si>
  <si>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</si>
  <si>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</si>
  <si>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</si>
  <si>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A230526101525481</t>
  </si>
  <si>
    <r>
      <t>总计</t>
    </r>
    <r>
      <rPr>
        <sz val="10"/>
        <rFont val="Arial"/>
        <charset val="134"/>
      </rPr>
      <t>:6430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</si>
  <si>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</si>
  <si>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</si>
  <si>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</si>
  <si>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</si>
  <si>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</si>
  <si>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</si>
  <si>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</si>
  <si>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</si>
  <si>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</si>
  <si>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</si>
  <si>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</si>
  <si>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</si>
  <si>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</si>
  <si>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</si>
  <si>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</si>
  <si>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</si>
  <si>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</si>
  <si>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</si>
  <si>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3416859</t>
  </si>
  <si>
    <t>--</t>
  </si>
  <si>
    <t>184.00</t>
  </si>
  <si>
    <t>RMB</t>
  </si>
  <si>
    <t>0</t>
  </si>
  <si>
    <t>0.00</t>
  </si>
  <si>
    <t>汇趣住国内直连</t>
  </si>
  <si>
    <t>01.011247</t>
  </si>
  <si>
    <t>2023-05-24 22:57:03</t>
  </si>
  <si>
    <t>直连</t>
  </si>
  <si>
    <t>中国</t>
  </si>
  <si>
    <t>3416684</t>
  </si>
  <si>
    <t>126.00</t>
  </si>
  <si>
    <t>2023-05-24 22:04:43</t>
  </si>
  <si>
    <t>3416449</t>
  </si>
  <si>
    <t>236.00</t>
  </si>
  <si>
    <t>2023-05-24 21:25:20</t>
  </si>
  <si>
    <t>3416425</t>
  </si>
  <si>
    <t>160.00</t>
  </si>
  <si>
    <t>2023-05-24 21:18:45</t>
  </si>
  <si>
    <t>3416388</t>
  </si>
  <si>
    <t>166.00</t>
  </si>
  <si>
    <t>2023-05-24 21:05:22</t>
  </si>
  <si>
    <t>3416205</t>
  </si>
  <si>
    <t>158.00</t>
  </si>
  <si>
    <t>2023-05-24 20:46:14</t>
  </si>
  <si>
    <t>3416192</t>
  </si>
  <si>
    <t>贝壳酒店（晋中太谷火车站店）</t>
  </si>
  <si>
    <t>94.00</t>
  </si>
  <si>
    <t>2023-05-24 20:42:56</t>
  </si>
  <si>
    <t>3415894</t>
  </si>
  <si>
    <t>209.00</t>
  </si>
  <si>
    <t>2023-05-24 19:27:42</t>
  </si>
  <si>
    <t>3415884</t>
  </si>
  <si>
    <t>142.00</t>
  </si>
  <si>
    <t>2023-05-24 19:22:57</t>
  </si>
  <si>
    <t>3415701</t>
  </si>
  <si>
    <t>335.00</t>
  </si>
  <si>
    <t>2023-05-24 18:50:32</t>
  </si>
  <si>
    <t>3415674</t>
  </si>
  <si>
    <t>193.00</t>
  </si>
  <si>
    <t>2023-05-24 18:38:39</t>
  </si>
  <si>
    <t>3415642</t>
  </si>
  <si>
    <t>2023-05-24 18:24:25</t>
  </si>
  <si>
    <t>3415636</t>
  </si>
  <si>
    <t>格林电竞酒店（青岛李沧店）</t>
  </si>
  <si>
    <t>148.00</t>
  </si>
  <si>
    <t>2023-05-24 18:20:32</t>
  </si>
  <si>
    <t>3415485</t>
  </si>
  <si>
    <t>197.00</t>
  </si>
  <si>
    <t>2023-05-24 18:00:25</t>
  </si>
  <si>
    <t>3415484</t>
  </si>
  <si>
    <t>119.00</t>
  </si>
  <si>
    <t>2023-05-24 18:00:23</t>
  </si>
  <si>
    <t>3415239</t>
  </si>
  <si>
    <t>804.00</t>
  </si>
  <si>
    <t>2023-05-24 16:54:43</t>
  </si>
  <si>
    <t>3414990</t>
  </si>
  <si>
    <t>134.00</t>
  </si>
  <si>
    <t>2023-05-24 15:40:28</t>
  </si>
  <si>
    <t>3414975</t>
  </si>
  <si>
    <t>313.00</t>
  </si>
  <si>
    <t>2023-05-24 15:32:49</t>
  </si>
  <si>
    <t>3414967</t>
  </si>
  <si>
    <t>2023-05-24 15:29:03</t>
  </si>
  <si>
    <t>3414965</t>
  </si>
  <si>
    <t>格林豪泰泰州兴化市周庄镇商务酒店</t>
  </si>
  <si>
    <t>150.00</t>
  </si>
  <si>
    <t>2023-05-24 15:27:55</t>
  </si>
  <si>
    <t>3414916</t>
  </si>
  <si>
    <t>2023-05-24 15:10:38</t>
  </si>
  <si>
    <t>3414765</t>
  </si>
  <si>
    <t>334.00</t>
  </si>
  <si>
    <t>2023-05-24 14:37:46</t>
  </si>
  <si>
    <t>3414591</t>
  </si>
  <si>
    <t>104.00</t>
  </si>
  <si>
    <t>2023-05-24 14:00:30</t>
  </si>
  <si>
    <t>3414516</t>
  </si>
  <si>
    <t>格林豪泰酒店（霍州高速口店）</t>
  </si>
  <si>
    <t>171.00</t>
  </si>
  <si>
    <t>2023-05-24 13:23:56</t>
  </si>
  <si>
    <t>3414334</t>
  </si>
  <si>
    <t>186.00</t>
  </si>
  <si>
    <t>2023-05-24 12:38:37</t>
  </si>
  <si>
    <t>3414302</t>
  </si>
  <si>
    <t>2023-05-24 12:24:37</t>
  </si>
  <si>
    <t>3414032</t>
  </si>
  <si>
    <t>175.00</t>
  </si>
  <si>
    <t>2023-05-24 11:17:07</t>
  </si>
  <si>
    <t>3414008</t>
  </si>
  <si>
    <t>2023-05-24 11:03:27</t>
  </si>
  <si>
    <t>3413833</t>
  </si>
  <si>
    <t>254.00</t>
  </si>
  <si>
    <t>2023-05-24 09:55:58</t>
  </si>
  <si>
    <t>3413809</t>
  </si>
  <si>
    <t>格林豪泰酒店（滕州火车站解放中路店)</t>
  </si>
  <si>
    <t>2023-05-24 09:42:12</t>
  </si>
  <si>
    <t>3413797</t>
  </si>
  <si>
    <t>2023-05-24 09:38:40</t>
  </si>
  <si>
    <t>3411685</t>
  </si>
  <si>
    <t>149.00</t>
  </si>
  <si>
    <t>2023-05-23 19:38:05</t>
  </si>
  <si>
    <t>3411645</t>
  </si>
  <si>
    <t>153.00</t>
  </si>
  <si>
    <t>2023-05-23 19:23:01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</si>
</sst>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1" t="s">
        <v>122</v>
      </c>
      <c r="S7" s="12" t="s">
        <v>19</v>
      </c>
      <c r="T7" s="7"/>
      <c r="U7" s="11" t="s">
        <v>19</v>
      </c>
      <c r="V7" s="11" t="s">
        <v>122</v>
      </c>
      <c r="W7" s="12" t="s">
        <v>123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84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125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126</v>
      </c>
      <c r="H8" s="7" t="s">
        <v>127</v>
      </c>
      <c r="I8" s="7" t="s">
        <v>76</v>
      </c>
      <c r="J8" s="7" t="s">
        <v>2</v>
      </c>
      <c r="K8" s="7" t="s">
        <v>128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1" t="s">
        <v>129</v>
      </c>
      <c r="S8" s="12" t="s">
        <v>19</v>
      </c>
      <c r="T8" s="7"/>
      <c r="U8" s="11" t="s">
        <v>19</v>
      </c>
      <c r="V8" s="11" t="s">
        <v>129</v>
      </c>
      <c r="W8" s="12" t="s">
        <v>130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133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134</v>
      </c>
      <c r="H9" s="7" t="s">
        <v>135</v>
      </c>
      <c r="I9" s="7" t="s">
        <v>76</v>
      </c>
      <c r="J9" s="7" t="s">
        <v>2</v>
      </c>
      <c r="K9" s="7" t="s">
        <v>136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1" t="s">
        <v>137</v>
      </c>
      <c r="S9" s="12" t="s">
        <v>19</v>
      </c>
      <c r="T9" s="7"/>
      <c r="U9" s="11" t="s">
        <v>19</v>
      </c>
      <c r="V9" s="11" t="s">
        <v>137</v>
      </c>
      <c r="W9" s="12" t="s">
        <v>138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139</v>
      </c>
      <c r="AD9" t="s">
        <v>6</v>
      </c>
      <c r="AE9" t="s">
        <v>84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140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141</v>
      </c>
      <c r="H10" s="7" t="s">
        <v>142</v>
      </c>
      <c r="I10" s="7" t="s">
        <v>76</v>
      </c>
      <c r="J10" s="7" t="s">
        <v>2</v>
      </c>
      <c r="K10" s="7" t="s">
        <v>143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1" t="s">
        <v>144</v>
      </c>
      <c r="S10" s="12" t="s">
        <v>19</v>
      </c>
      <c r="T10" s="7"/>
      <c r="U10" s="11" t="s">
        <v>19</v>
      </c>
      <c r="V10" s="11" t="s">
        <v>144</v>
      </c>
      <c r="W10" s="12" t="s">
        <v>145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148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149</v>
      </c>
      <c r="H11" s="7" t="s">
        <v>150</v>
      </c>
      <c r="I11" s="7" t="s">
        <v>76</v>
      </c>
      <c r="J11" s="7" t="s">
        <v>2</v>
      </c>
      <c r="K11" s="7" t="s">
        <v>151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1" t="s">
        <v>152</v>
      </c>
      <c r="S11" s="12" t="s">
        <v>19</v>
      </c>
      <c r="T11" s="7"/>
      <c r="U11" s="11" t="s">
        <v>19</v>
      </c>
      <c r="V11" s="11" t="s">
        <v>152</v>
      </c>
      <c r="W11" s="12" t="s">
        <v>153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156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157</v>
      </c>
      <c r="H12" s="7" t="s">
        <v>158</v>
      </c>
      <c r="I12" s="7" t="s">
        <v>76</v>
      </c>
      <c r="J12" s="7" t="s">
        <v>2</v>
      </c>
      <c r="K12" s="7" t="s">
        <v>159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1" t="s">
        <v>160</v>
      </c>
      <c r="S12" s="12" t="s">
        <v>19</v>
      </c>
      <c r="T12" s="7"/>
      <c r="U12" s="11" t="s">
        <v>19</v>
      </c>
      <c r="V12" s="11" t="s">
        <v>160</v>
      </c>
      <c r="W12" s="12" t="s">
        <v>161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164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95</v>
      </c>
      <c r="H13" s="7" t="s">
        <v>96</v>
      </c>
      <c r="I13" s="7" t="s">
        <v>76</v>
      </c>
      <c r="J13" s="7" t="s">
        <v>2</v>
      </c>
      <c r="K13" s="7" t="s">
        <v>165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1" t="s">
        <v>98</v>
      </c>
      <c r="S13" s="12" t="s">
        <v>19</v>
      </c>
      <c r="T13" s="7"/>
      <c r="U13" s="11" t="s">
        <v>19</v>
      </c>
      <c r="V13" s="11" t="s">
        <v>98</v>
      </c>
      <c r="W13" s="12" t="s">
        <v>99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100</v>
      </c>
      <c r="AD13" t="s">
        <v>6</v>
      </c>
      <c r="AE13" t="s">
        <v>132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166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95</v>
      </c>
      <c r="H14" s="7" t="s">
        <v>96</v>
      </c>
      <c r="I14" s="7" t="s">
        <v>76</v>
      </c>
      <c r="J14" s="7" t="s">
        <v>2</v>
      </c>
      <c r="K14" s="7" t="s">
        <v>167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1" t="s">
        <v>98</v>
      </c>
      <c r="S14" s="12" t="s">
        <v>19</v>
      </c>
      <c r="T14" s="7"/>
      <c r="U14" s="11" t="s">
        <v>19</v>
      </c>
      <c r="V14" s="11" t="s">
        <v>98</v>
      </c>
      <c r="W14" s="12" t="s">
        <v>99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100</v>
      </c>
      <c r="AD14" t="s">
        <v>6</v>
      </c>
      <c r="AE14" t="s">
        <v>101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168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169</v>
      </c>
      <c r="H15" s="7" t="s">
        <v>170</v>
      </c>
      <c r="I15" s="7" t="s">
        <v>76</v>
      </c>
      <c r="J15" s="7" t="s">
        <v>2</v>
      </c>
      <c r="K15" s="7" t="s">
        <v>171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1" t="s">
        <v>137</v>
      </c>
      <c r="S15" s="12" t="s">
        <v>19</v>
      </c>
      <c r="T15" s="7"/>
      <c r="U15" s="11" t="s">
        <v>19</v>
      </c>
      <c r="V15" s="11" t="s">
        <v>137</v>
      </c>
      <c r="W15" s="12" t="s">
        <v>138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139</v>
      </c>
      <c r="AD15" t="s">
        <v>6</v>
      </c>
      <c r="AE15" t="s">
        <v>132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172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173</v>
      </c>
      <c r="H16" s="7" t="s">
        <v>174</v>
      </c>
      <c r="I16" s="7" t="s">
        <v>76</v>
      </c>
      <c r="J16" s="7" t="s">
        <v>2</v>
      </c>
      <c r="K16" s="7" t="s">
        <v>175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1" t="s">
        <v>176</v>
      </c>
      <c r="S16" s="12" t="s">
        <v>19</v>
      </c>
      <c r="T16" s="7"/>
      <c r="U16" s="11" t="s">
        <v>19</v>
      </c>
      <c r="V16" s="11" t="s">
        <v>176</v>
      </c>
      <c r="W16" s="12" t="s">
        <v>107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177</v>
      </c>
      <c r="AD16" t="s">
        <v>6</v>
      </c>
      <c r="AE16" t="s">
        <v>178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179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180</v>
      </c>
      <c r="H17" s="7" t="s">
        <v>181</v>
      </c>
      <c r="I17" s="7" t="s">
        <v>76</v>
      </c>
      <c r="J17" s="7" t="s">
        <v>2</v>
      </c>
      <c r="K17" s="7" t="s">
        <v>182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1" t="s">
        <v>183</v>
      </c>
      <c r="S17" s="12" t="s">
        <v>19</v>
      </c>
      <c r="T17" s="7"/>
      <c r="U17" s="11" t="s">
        <v>19</v>
      </c>
      <c r="V17" s="11" t="s">
        <v>183</v>
      </c>
      <c r="W17" s="12" t="s">
        <v>184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185</v>
      </c>
      <c r="AD17" t="s">
        <v>6</v>
      </c>
      <c r="AE17" t="s">
        <v>186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187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188</v>
      </c>
      <c r="H18" s="7" t="s">
        <v>189</v>
      </c>
      <c r="I18" s="7" t="s">
        <v>76</v>
      </c>
      <c r="J18" s="7" t="s">
        <v>2</v>
      </c>
      <c r="K18" s="7" t="s">
        <v>190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1" t="s">
        <v>191</v>
      </c>
      <c r="S18" s="12" t="s">
        <v>19</v>
      </c>
      <c r="T18" s="7"/>
      <c r="U18" s="11" t="s">
        <v>19</v>
      </c>
      <c r="V18" s="11" t="s">
        <v>191</v>
      </c>
      <c r="W18" s="12" t="s">
        <v>192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193</v>
      </c>
      <c r="AD18" t="s">
        <v>6</v>
      </c>
      <c r="AE18" t="s">
        <v>84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194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195</v>
      </c>
      <c r="H19" s="7" t="s">
        <v>196</v>
      </c>
      <c r="I19" s="7" t="s">
        <v>76</v>
      </c>
      <c r="J19" s="7" t="s">
        <v>2</v>
      </c>
      <c r="K19" s="7" t="s">
        <v>197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1" t="s">
        <v>198</v>
      </c>
      <c r="S19" s="12" t="s">
        <v>19</v>
      </c>
      <c r="T19" s="7"/>
      <c r="U19" s="11" t="s">
        <v>19</v>
      </c>
      <c r="V19" s="11" t="s">
        <v>198</v>
      </c>
      <c r="W19" s="12" t="s">
        <v>82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199</v>
      </c>
      <c r="AD19" t="s">
        <v>6</v>
      </c>
      <c r="AE19" t="s">
        <v>117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200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201</v>
      </c>
      <c r="H20" s="7" t="s">
        <v>202</v>
      </c>
      <c r="I20" s="7" t="s">
        <v>76</v>
      </c>
      <c r="J20" s="7" t="s">
        <v>2</v>
      </c>
      <c r="K20" s="7" t="s">
        <v>203</v>
      </c>
      <c r="L20" s="7">
        <v>1</v>
      </c>
      <c r="M20" s="7">
        <v>1</v>
      </c>
      <c r="N20" s="7" t="s">
        <v>78</v>
      </c>
      <c r="O20" s="7" t="s">
        <v>79</v>
      </c>
      <c r="P20" s="7" t="s">
        <v>80</v>
      </c>
      <c r="Q20" s="7"/>
      <c r="R20" s="11" t="s">
        <v>204</v>
      </c>
      <c r="S20" s="12" t="s">
        <v>19</v>
      </c>
      <c r="T20" s="7"/>
      <c r="U20" s="11" t="s">
        <v>19</v>
      </c>
      <c r="V20" s="11" t="s">
        <v>204</v>
      </c>
      <c r="W20" s="12" t="s">
        <v>82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205</v>
      </c>
      <c r="AD20" t="s">
        <v>6</v>
      </c>
      <c r="AE20" t="s">
        <v>178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206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207</v>
      </c>
      <c r="H21" s="7" t="s">
        <v>208</v>
      </c>
      <c r="I21" s="7" t="s">
        <v>76</v>
      </c>
      <c r="J21" s="7" t="s">
        <v>2</v>
      </c>
      <c r="K21" s="7" t="s">
        <v>209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1" t="s">
        <v>210</v>
      </c>
      <c r="S21" s="12" t="s">
        <v>19</v>
      </c>
      <c r="T21" s="7"/>
      <c r="U21" s="11" t="s">
        <v>19</v>
      </c>
      <c r="V21" s="11" t="s">
        <v>210</v>
      </c>
      <c r="W21" s="12" t="s">
        <v>211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212</v>
      </c>
      <c r="AD21" t="s">
        <v>6</v>
      </c>
      <c r="AE21" t="s">
        <v>213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214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173</v>
      </c>
      <c r="H22" s="7" t="s">
        <v>174</v>
      </c>
      <c r="I22" s="7" t="s">
        <v>76</v>
      </c>
      <c r="J22" s="7" t="s">
        <v>2</v>
      </c>
      <c r="K22" s="7" t="s">
        <v>215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1" t="s">
        <v>176</v>
      </c>
      <c r="S22" s="12" t="s">
        <v>19</v>
      </c>
      <c r="T22" s="7"/>
      <c r="U22" s="11" t="s">
        <v>19</v>
      </c>
      <c r="V22" s="11" t="s">
        <v>176</v>
      </c>
      <c r="W22" s="12" t="s">
        <v>107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177</v>
      </c>
      <c r="AD22" t="s">
        <v>6</v>
      </c>
      <c r="AE22" t="s">
        <v>178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216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217</v>
      </c>
      <c r="H23" s="7" t="s">
        <v>218</v>
      </c>
      <c r="I23" s="7" t="s">
        <v>76</v>
      </c>
      <c r="J23" s="7" t="s">
        <v>2</v>
      </c>
      <c r="K23" s="7" t="s">
        <v>219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1" t="s">
        <v>220</v>
      </c>
      <c r="S23" s="12" t="s">
        <v>19</v>
      </c>
      <c r="T23" s="7"/>
      <c r="U23" s="11" t="s">
        <v>19</v>
      </c>
      <c r="V23" s="11" t="s">
        <v>220</v>
      </c>
      <c r="W23" s="12" t="s">
        <v>82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221</v>
      </c>
      <c r="AD23" t="s">
        <v>6</v>
      </c>
      <c r="AE23" t="s">
        <v>213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222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223</v>
      </c>
      <c r="H24" s="7" t="s">
        <v>224</v>
      </c>
      <c r="I24" s="7" t="s">
        <v>76</v>
      </c>
      <c r="J24" s="7" t="s">
        <v>2</v>
      </c>
      <c r="K24" s="7" t="s">
        <v>225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1" t="s">
        <v>226</v>
      </c>
      <c r="S24" s="12" t="s">
        <v>19</v>
      </c>
      <c r="T24" s="7"/>
      <c r="U24" s="11" t="s">
        <v>19</v>
      </c>
      <c r="V24" s="11" t="s">
        <v>226</v>
      </c>
      <c r="W24" s="12" t="s">
        <v>99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227</v>
      </c>
      <c r="AD24" t="s">
        <v>6</v>
      </c>
      <c r="AE24" t="s">
        <v>213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228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229</v>
      </c>
      <c r="H25" s="7" t="s">
        <v>230</v>
      </c>
      <c r="I25" s="7" t="s">
        <v>76</v>
      </c>
      <c r="J25" s="7" t="s">
        <v>2</v>
      </c>
      <c r="K25" s="7" t="s">
        <v>231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1" t="s">
        <v>232</v>
      </c>
      <c r="S25" s="12" t="s">
        <v>19</v>
      </c>
      <c r="T25" s="7"/>
      <c r="U25" s="11" t="s">
        <v>19</v>
      </c>
      <c r="V25" s="11" t="s">
        <v>232</v>
      </c>
      <c r="W25" s="12" t="s">
        <v>115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233</v>
      </c>
      <c r="AD25" t="s">
        <v>6</v>
      </c>
      <c r="AE25" t="s">
        <v>117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234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235</v>
      </c>
      <c r="H26" s="7" t="s">
        <v>236</v>
      </c>
      <c r="I26" s="7" t="s">
        <v>76</v>
      </c>
      <c r="J26" s="7" t="s">
        <v>2</v>
      </c>
      <c r="K26" s="7" t="s">
        <v>237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1" t="s">
        <v>238</v>
      </c>
      <c r="S26" s="12" t="s">
        <v>19</v>
      </c>
      <c r="T26" s="7"/>
      <c r="U26" s="11" t="s">
        <v>19</v>
      </c>
      <c r="V26" s="11" t="s">
        <v>238</v>
      </c>
      <c r="W26" s="12" t="s">
        <v>239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240</v>
      </c>
      <c r="AD26" t="s">
        <v>6</v>
      </c>
      <c r="AE26" t="s">
        <v>241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242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243</v>
      </c>
      <c r="H27" s="7" t="s">
        <v>244</v>
      </c>
      <c r="I27" s="7" t="s">
        <v>76</v>
      </c>
      <c r="J27" s="7" t="s">
        <v>2</v>
      </c>
      <c r="K27" s="7" t="s">
        <v>245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1" t="s">
        <v>246</v>
      </c>
      <c r="S27" s="12" t="s">
        <v>19</v>
      </c>
      <c r="T27" s="7"/>
      <c r="U27" s="11" t="s">
        <v>19</v>
      </c>
      <c r="V27" s="11" t="s">
        <v>246</v>
      </c>
      <c r="W27" s="12" t="s">
        <v>247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177</v>
      </c>
      <c r="AD27" t="s">
        <v>6</v>
      </c>
      <c r="AE27" t="s">
        <v>117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248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249</v>
      </c>
      <c r="H28" s="7" t="s">
        <v>250</v>
      </c>
      <c r="I28" s="7" t="s">
        <v>76</v>
      </c>
      <c r="J28" s="7" t="s">
        <v>2</v>
      </c>
      <c r="K28" s="7" t="s">
        <v>251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1" t="s">
        <v>252</v>
      </c>
      <c r="S28" s="12" t="s">
        <v>19</v>
      </c>
      <c r="T28" s="7"/>
      <c r="U28" s="11" t="s">
        <v>19</v>
      </c>
      <c r="V28" s="11" t="s">
        <v>252</v>
      </c>
      <c r="W28" s="12" t="s">
        <v>253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254</v>
      </c>
      <c r="AD28" t="s">
        <v>6</v>
      </c>
      <c r="AE28" t="s">
        <v>255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256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257</v>
      </c>
      <c r="H29" s="7" t="s">
        <v>258</v>
      </c>
      <c r="I29" s="7" t="s">
        <v>76</v>
      </c>
      <c r="J29" s="7" t="s">
        <v>2</v>
      </c>
      <c r="K29" s="7" t="s">
        <v>259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1" t="s">
        <v>260</v>
      </c>
      <c r="S29" s="12" t="s">
        <v>19</v>
      </c>
      <c r="T29" s="7"/>
      <c r="U29" s="11" t="s">
        <v>19</v>
      </c>
      <c r="V29" s="11" t="s">
        <v>260</v>
      </c>
      <c r="W29" s="12" t="s">
        <v>261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262</v>
      </c>
      <c r="AD29" t="s">
        <v>6</v>
      </c>
      <c r="AE29" t="s">
        <v>263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264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265</v>
      </c>
      <c r="H30" s="7" t="s">
        <v>266</v>
      </c>
      <c r="I30" s="7" t="s">
        <v>76</v>
      </c>
      <c r="J30" s="7" t="s">
        <v>2</v>
      </c>
      <c r="K30" s="7" t="s">
        <v>267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1" t="s">
        <v>268</v>
      </c>
      <c r="S30" s="12" t="s">
        <v>19</v>
      </c>
      <c r="T30" s="7"/>
      <c r="U30" s="11" t="s">
        <v>19</v>
      </c>
      <c r="V30" s="11" t="s">
        <v>268</v>
      </c>
      <c r="W30" s="12" t="s">
        <v>269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270</v>
      </c>
      <c r="AD30" t="s">
        <v>6</v>
      </c>
      <c r="AE30" t="s">
        <v>178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271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207</v>
      </c>
      <c r="H31" s="7" t="s">
        <v>208</v>
      </c>
      <c r="I31" s="7" t="s">
        <v>76</v>
      </c>
      <c r="J31" s="7" t="s">
        <v>2</v>
      </c>
      <c r="K31" s="7" t="s">
        <v>272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1" t="s">
        <v>162</v>
      </c>
      <c r="S31" s="12" t="s">
        <v>19</v>
      </c>
      <c r="T31" s="7"/>
      <c r="U31" s="11" t="s">
        <v>19</v>
      </c>
      <c r="V31" s="11" t="s">
        <v>162</v>
      </c>
      <c r="W31" s="12" t="s">
        <v>273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220</v>
      </c>
      <c r="AD31" t="s">
        <v>6</v>
      </c>
      <c r="AE31" t="s">
        <v>132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274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275</v>
      </c>
      <c r="H32" s="7" t="s">
        <v>276</v>
      </c>
      <c r="I32" s="7" t="s">
        <v>76</v>
      </c>
      <c r="J32" s="7" t="s">
        <v>2</v>
      </c>
      <c r="K32" s="7" t="s">
        <v>277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1" t="s">
        <v>246</v>
      </c>
      <c r="S32" s="12" t="s">
        <v>19</v>
      </c>
      <c r="T32" s="7"/>
      <c r="U32" s="11" t="s">
        <v>19</v>
      </c>
      <c r="V32" s="11" t="s">
        <v>246</v>
      </c>
      <c r="W32" s="12" t="s">
        <v>247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177</v>
      </c>
      <c r="AD32" t="s">
        <v>6</v>
      </c>
      <c r="AE32" t="s">
        <v>213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278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223</v>
      </c>
      <c r="H33" s="7" t="s">
        <v>224</v>
      </c>
      <c r="I33" s="7" t="s">
        <v>76</v>
      </c>
      <c r="J33" s="7" t="s">
        <v>2</v>
      </c>
      <c r="K33" s="7" t="s">
        <v>279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1" t="s">
        <v>226</v>
      </c>
      <c r="S33" s="12" t="s">
        <v>19</v>
      </c>
      <c r="T33" s="7"/>
      <c r="U33" s="11" t="s">
        <v>19</v>
      </c>
      <c r="V33" s="11" t="s">
        <v>226</v>
      </c>
      <c r="W33" s="12" t="s">
        <v>99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227</v>
      </c>
      <c r="AD33" t="s">
        <v>6</v>
      </c>
      <c r="AE33" t="s">
        <v>117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280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281</v>
      </c>
      <c r="H34" s="7" t="s">
        <v>282</v>
      </c>
      <c r="I34" s="7" t="s">
        <v>76</v>
      </c>
      <c r="J34" s="7" t="s">
        <v>2</v>
      </c>
      <c r="K34" s="7" t="s">
        <v>283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1" t="s">
        <v>284</v>
      </c>
      <c r="S34" s="12" t="s">
        <v>19</v>
      </c>
      <c r="T34" s="7"/>
      <c r="U34" s="11" t="s">
        <v>19</v>
      </c>
      <c r="V34" s="11" t="s">
        <v>284</v>
      </c>
      <c r="W34" s="12" t="s">
        <v>211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226</v>
      </c>
      <c r="AD34" t="s">
        <v>6</v>
      </c>
      <c r="AE34" t="s">
        <v>285</v>
      </c>
      <c r="AF34" t="s">
        <v>85</v>
      </c>
      <c r="AG34" t="s">
        <v>72</v>
      </c>
      <c r="AH34" t="s">
        <v>19</v>
      </c>
    </row>
    <row r="35" customHeight="1" spans="1:32">
      <c r="A35" s="10" t="s">
        <v>286</v>
      </c>
      <c r="B35" s="10"/>
      <c r="C35" s="10" t="s">
        <v>287</v>
      </c>
      <c r="D35" s="10"/>
      <c r="E35" s="10"/>
      <c r="F35" s="10"/>
      <c r="G35" s="10" t="s">
        <v>287</v>
      </c>
      <c r="H35" s="10" t="s">
        <v>287</v>
      </c>
      <c r="I35" s="10" t="s">
        <v>287</v>
      </c>
      <c r="J35" s="10" t="s">
        <v>287</v>
      </c>
      <c r="K35" s="10" t="s">
        <v>287</v>
      </c>
      <c r="L35" s="10" t="s">
        <v>287</v>
      </c>
      <c r="M35" s="10" t="s">
        <v>287</v>
      </c>
      <c r="N35" s="10" t="s">
        <v>287</v>
      </c>
      <c r="O35" s="10" t="s">
        <v>287</v>
      </c>
      <c r="P35" s="10" t="s">
        <v>287</v>
      </c>
      <c r="Q35" s="10"/>
      <c r="R35" s="13" t="s">
        <v>20</v>
      </c>
      <c r="S35" s="13" t="s">
        <v>19</v>
      </c>
      <c r="T35" s="10" t="s">
        <v>287</v>
      </c>
      <c r="U35" s="13"/>
      <c r="V35" s="13" t="s">
        <v>20</v>
      </c>
      <c r="W35" s="13" t="s">
        <v>21</v>
      </c>
      <c r="X35" s="13"/>
      <c r="Y35" s="13"/>
      <c r="Z35" s="13"/>
      <c r="AA35" s="10"/>
      <c r="AB35" s="13"/>
      <c r="AC35" s="10"/>
      <c r="AD35" s="10" t="s">
        <v>287</v>
      </c>
      <c r="AE35" s="10"/>
      <c r="AF3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288</v>
      </c>
      <c r="B1" s="4" t="s">
        <v>289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290</v>
      </c>
      <c r="H1" s="4" t="s">
        <v>291</v>
      </c>
      <c r="I1" s="4" t="s">
        <v>13</v>
      </c>
      <c r="J1" s="4" t="s">
        <v>17</v>
      </c>
      <c r="K1" s="4" t="s">
        <v>18</v>
      </c>
      <c r="L1" s="9" t="s">
        <v>292</v>
      </c>
      <c r="M1" s="4" t="s">
        <v>293</v>
      </c>
      <c r="N1" s="4" t="s">
        <v>294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295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topLeftCell="A13" workbookViewId="0">
      <selection activeCell="A42" sqref="A42:A4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296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153</v>
      </c>
      <c r="E2" t="str">
        <f>VLOOKUP(A2,HOP!A:L,12,0)</f>
        <v>153.00</v>
      </c>
      <c r="F2" t="str">
        <f>VLOOKUP(A2,HOP!A:C,3,0)</f>
        <v>3411645</v>
      </c>
      <c r="G2">
        <f>D2-E2</f>
        <v>0</v>
      </c>
      <c r="H2" t="str">
        <f>$H$1&amp;F2</f>
        <v>，3411645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126</v>
      </c>
      <c r="E3" t="str">
        <f>VLOOKUP(A3,HOP!A:L,12,0)</f>
        <v>126.00</v>
      </c>
      <c r="F3" t="str">
        <f>VLOOKUP(A3,HOP!A:C,3,0)</f>
        <v>3416684</v>
      </c>
      <c r="G3">
        <f t="shared" ref="G3:G34" si="0">D3-E3</f>
        <v>0</v>
      </c>
      <c r="H3" t="str">
        <f t="shared" ref="H3:H34" si="1">$H$1&amp;F3</f>
        <v>，3416684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158</v>
      </c>
      <c r="E4" t="str">
        <f>VLOOKUP(A4,HOP!A:L,12,0)</f>
        <v>158.00</v>
      </c>
      <c r="F4" t="str">
        <f>VLOOKUP(A4,HOP!A:C,3,0)</f>
        <v>3416205</v>
      </c>
      <c r="G4">
        <f t="shared" si="0"/>
        <v>0</v>
      </c>
      <c r="H4" t="str">
        <f t="shared" si="1"/>
        <v>，3416205</v>
      </c>
      <c r="I4" t="str">
        <f>VLOOKUP(A4,HOP!A:U,21,0)</f>
        <v>直连</v>
      </c>
    </row>
    <row r="5" ht="14.25" customHeight="1" spans="1:9">
      <c r="A5" s="6" t="s">
        <v>102</v>
      </c>
      <c r="B5" s="7" t="s">
        <v>79</v>
      </c>
      <c r="C5" s="7" t="s">
        <v>80</v>
      </c>
      <c r="D5" s="3">
        <v>166</v>
      </c>
      <c r="E5" t="str">
        <f>VLOOKUP(A5,HOP!A:L,12,0)</f>
        <v>166.00</v>
      </c>
      <c r="F5" t="str">
        <f>VLOOKUP(A5,HOP!A:C,3,0)</f>
        <v>3416388</v>
      </c>
      <c r="G5">
        <f t="shared" si="0"/>
        <v>0</v>
      </c>
      <c r="H5" t="str">
        <f t="shared" si="1"/>
        <v>，3416388</v>
      </c>
      <c r="I5" t="str">
        <f>VLOOKUP(A5,HOP!A:U,21,0)</f>
        <v>直连</v>
      </c>
    </row>
    <row r="6" ht="14.25" customHeight="1" spans="1:9">
      <c r="A6" s="6" t="s">
        <v>110</v>
      </c>
      <c r="B6" s="7" t="s">
        <v>79</v>
      </c>
      <c r="C6" s="7" t="s">
        <v>80</v>
      </c>
      <c r="D6" s="3">
        <v>335</v>
      </c>
      <c r="E6" t="str">
        <f>VLOOKUP(A6,HOP!A:L,12,0)</f>
        <v>335.00</v>
      </c>
      <c r="F6" t="str">
        <f>VLOOKUP(A6,HOP!A:C,3,0)</f>
        <v>3415701</v>
      </c>
      <c r="G6">
        <f t="shared" si="0"/>
        <v>0</v>
      </c>
      <c r="H6" t="str">
        <f t="shared" si="1"/>
        <v>，3415701</v>
      </c>
      <c r="I6" t="str">
        <f>VLOOKUP(A6,HOP!A:U,21,0)</f>
        <v>直连</v>
      </c>
    </row>
    <row r="7" ht="14.25" customHeight="1" spans="1:9">
      <c r="A7" s="6" t="s">
        <v>118</v>
      </c>
      <c r="B7" s="7" t="s">
        <v>79</v>
      </c>
      <c r="C7" s="7" t="s">
        <v>80</v>
      </c>
      <c r="D7" s="3">
        <v>104</v>
      </c>
      <c r="E7" t="str">
        <f>VLOOKUP(A7,HOP!A:L,12,0)</f>
        <v>104.00</v>
      </c>
      <c r="F7" t="str">
        <f>VLOOKUP(A7,HOP!A:C,3,0)</f>
        <v>3414591</v>
      </c>
      <c r="G7">
        <f t="shared" si="0"/>
        <v>0</v>
      </c>
      <c r="H7" t="str">
        <f t="shared" si="1"/>
        <v>，3414591</v>
      </c>
      <c r="I7" t="str">
        <f>VLOOKUP(A7,HOP!A:U,21,0)</f>
        <v>直连</v>
      </c>
    </row>
    <row r="8" ht="14.25" customHeight="1" spans="1:9">
      <c r="A8" s="6" t="s">
        <v>125</v>
      </c>
      <c r="B8" s="7" t="s">
        <v>79</v>
      </c>
      <c r="C8" s="7" t="s">
        <v>80</v>
      </c>
      <c r="D8" s="3">
        <v>119</v>
      </c>
      <c r="E8" t="str">
        <f>VLOOKUP(A8,HOP!A:L,12,0)</f>
        <v>119.00</v>
      </c>
      <c r="F8" t="str">
        <f>VLOOKUP(A8,HOP!A:C,3,0)</f>
        <v>3415484</v>
      </c>
      <c r="G8">
        <f t="shared" si="0"/>
        <v>0</v>
      </c>
      <c r="H8" t="str">
        <f t="shared" si="1"/>
        <v>，3415484</v>
      </c>
      <c r="I8" t="str">
        <f>VLOOKUP(A8,HOP!A:U,21,0)</f>
        <v>直连</v>
      </c>
    </row>
    <row r="9" ht="14.25" customHeight="1" spans="1:9">
      <c r="A9" s="6" t="s">
        <v>133</v>
      </c>
      <c r="B9" s="7" t="s">
        <v>79</v>
      </c>
      <c r="C9" s="7" t="s">
        <v>80</v>
      </c>
      <c r="D9" s="3">
        <v>134</v>
      </c>
      <c r="E9" t="str">
        <f>VLOOKUP(A9,HOP!A:L,12,0)</f>
        <v>134.00</v>
      </c>
      <c r="F9" t="str">
        <f>VLOOKUP(A9,HOP!A:C,3,0)</f>
        <v>3414967</v>
      </c>
      <c r="G9">
        <f t="shared" si="0"/>
        <v>0</v>
      </c>
      <c r="H9" t="str">
        <f t="shared" si="1"/>
        <v>，3414967</v>
      </c>
      <c r="I9" t="str">
        <f>VLOOKUP(A9,HOP!A:U,21,0)</f>
        <v>直连</v>
      </c>
    </row>
    <row r="10" ht="14.25" customHeight="1" spans="1:9">
      <c r="A10" s="6" t="s">
        <v>140</v>
      </c>
      <c r="B10" s="7" t="s">
        <v>79</v>
      </c>
      <c r="C10" s="7" t="s">
        <v>80</v>
      </c>
      <c r="D10" s="3">
        <v>254</v>
      </c>
      <c r="E10" t="str">
        <f>VLOOKUP(A10,HOP!A:L,12,0)</f>
        <v>254.00</v>
      </c>
      <c r="F10" t="str">
        <f>VLOOKUP(A10,HOP!A:C,3,0)</f>
        <v>3413833</v>
      </c>
      <c r="G10">
        <f t="shared" si="0"/>
        <v>0</v>
      </c>
      <c r="H10" t="str">
        <f t="shared" si="1"/>
        <v>，3413833</v>
      </c>
      <c r="I10" t="str">
        <f>VLOOKUP(A10,HOP!A:U,21,0)</f>
        <v>直连</v>
      </c>
    </row>
    <row r="11" ht="14.25" customHeight="1" spans="1:9">
      <c r="A11" s="6" t="s">
        <v>148</v>
      </c>
      <c r="B11" s="7" t="s">
        <v>79</v>
      </c>
      <c r="C11" s="7" t="s">
        <v>80</v>
      </c>
      <c r="D11" s="3">
        <v>175</v>
      </c>
      <c r="E11" t="str">
        <f>VLOOKUP(A11,HOP!A:L,12,0)</f>
        <v>175.00</v>
      </c>
      <c r="F11" t="str">
        <f>VLOOKUP(A11,HOP!A:C,3,0)</f>
        <v>3414032</v>
      </c>
      <c r="G11">
        <f t="shared" si="0"/>
        <v>0</v>
      </c>
      <c r="H11" t="str">
        <f t="shared" si="1"/>
        <v>，3414032</v>
      </c>
      <c r="I11" t="str">
        <f>VLOOKUP(A11,HOP!A:U,21,0)</f>
        <v>直连</v>
      </c>
    </row>
    <row r="12" ht="14.25" customHeight="1" spans="1:9">
      <c r="A12" s="6" t="s">
        <v>156</v>
      </c>
      <c r="B12" s="7" t="s">
        <v>79</v>
      </c>
      <c r="C12" s="7" t="s">
        <v>80</v>
      </c>
      <c r="D12" s="3">
        <v>197</v>
      </c>
      <c r="E12" t="str">
        <f>VLOOKUP(A12,HOP!A:L,12,0)</f>
        <v>197.00</v>
      </c>
      <c r="F12" t="str">
        <f>VLOOKUP(A12,HOP!A:C,3,0)</f>
        <v>3415485</v>
      </c>
      <c r="G12">
        <f t="shared" si="0"/>
        <v>0</v>
      </c>
      <c r="H12" t="str">
        <f t="shared" si="1"/>
        <v>，3415485</v>
      </c>
      <c r="I12" t="str">
        <f>VLOOKUP(A12,HOP!A:U,21,0)</f>
        <v>直连</v>
      </c>
    </row>
    <row r="13" ht="14.25" customHeight="1" spans="1:9">
      <c r="A13" s="6" t="s">
        <v>164</v>
      </c>
      <c r="B13" s="7" t="s">
        <v>79</v>
      </c>
      <c r="C13" s="7" t="s">
        <v>80</v>
      </c>
      <c r="D13" s="3">
        <v>158</v>
      </c>
      <c r="E13" t="str">
        <f>VLOOKUP(A13,HOP!A:L,12,0)</f>
        <v>158.00</v>
      </c>
      <c r="F13" t="str">
        <f>VLOOKUP(A13,HOP!A:C,3,0)</f>
        <v>3414008</v>
      </c>
      <c r="G13">
        <f t="shared" si="0"/>
        <v>0</v>
      </c>
      <c r="H13" t="str">
        <f t="shared" si="1"/>
        <v>，3414008</v>
      </c>
      <c r="I13" t="str">
        <f>VLOOKUP(A13,HOP!A:U,21,0)</f>
        <v>直连</v>
      </c>
    </row>
    <row r="14" ht="14.25" customHeight="1" spans="1:9">
      <c r="A14" s="6" t="s">
        <v>166</v>
      </c>
      <c r="B14" s="7" t="s">
        <v>79</v>
      </c>
      <c r="C14" s="7" t="s">
        <v>80</v>
      </c>
      <c r="D14" s="3">
        <v>158</v>
      </c>
      <c r="E14" t="str">
        <f>VLOOKUP(A14,HOP!A:L,12,0)</f>
        <v>158.00</v>
      </c>
      <c r="F14" t="str">
        <f>VLOOKUP(A14,HOP!A:C,3,0)</f>
        <v>3414916</v>
      </c>
      <c r="G14">
        <f t="shared" si="0"/>
        <v>0</v>
      </c>
      <c r="H14" t="str">
        <f t="shared" si="1"/>
        <v>，3414916</v>
      </c>
      <c r="I14" t="str">
        <f>VLOOKUP(A14,HOP!A:U,21,0)</f>
        <v>直连</v>
      </c>
    </row>
    <row r="15" ht="14.25" customHeight="1" spans="1:9">
      <c r="A15" s="6" t="s">
        <v>168</v>
      </c>
      <c r="B15" s="7" t="s">
        <v>79</v>
      </c>
      <c r="C15" s="7" t="s">
        <v>80</v>
      </c>
      <c r="D15" s="3">
        <v>134</v>
      </c>
      <c r="E15" t="str">
        <f>VLOOKUP(A15,HOP!A:L,12,0)</f>
        <v>134.00</v>
      </c>
      <c r="F15" t="str">
        <f>VLOOKUP(A15,HOP!A:C,3,0)</f>
        <v>3414990</v>
      </c>
      <c r="G15">
        <f t="shared" si="0"/>
        <v>0</v>
      </c>
      <c r="H15" t="str">
        <f t="shared" si="1"/>
        <v>，3414990</v>
      </c>
      <c r="I15" t="str">
        <f>VLOOKUP(A15,HOP!A:U,21,0)</f>
        <v>直连</v>
      </c>
    </row>
    <row r="16" ht="14.25" customHeight="1" spans="1:9">
      <c r="A16" s="6" t="s">
        <v>172</v>
      </c>
      <c r="B16" s="7" t="s">
        <v>79</v>
      </c>
      <c r="C16" s="7" t="s">
        <v>80</v>
      </c>
      <c r="D16" s="3">
        <v>142</v>
      </c>
      <c r="E16" t="str">
        <f>VLOOKUP(A16,HOP!A:L,12,0)</f>
        <v>142.00</v>
      </c>
      <c r="F16" t="str">
        <f>VLOOKUP(A16,HOP!A:C,3,0)</f>
        <v>3413797</v>
      </c>
      <c r="G16">
        <f t="shared" si="0"/>
        <v>0</v>
      </c>
      <c r="H16" t="str">
        <f t="shared" si="1"/>
        <v>，3413797</v>
      </c>
      <c r="I16" t="str">
        <f>VLOOKUP(A16,HOP!A:U,21,0)</f>
        <v>直连</v>
      </c>
    </row>
    <row r="17" ht="14.25" customHeight="1" spans="1:9">
      <c r="A17" s="6" t="s">
        <v>179</v>
      </c>
      <c r="B17" s="7" t="s">
        <v>79</v>
      </c>
      <c r="C17" s="7" t="s">
        <v>80</v>
      </c>
      <c r="D17" s="3">
        <v>209</v>
      </c>
      <c r="E17" t="str">
        <f>VLOOKUP(A17,HOP!A:L,12,0)</f>
        <v>209.00</v>
      </c>
      <c r="F17" t="str">
        <f>VLOOKUP(A17,HOP!A:C,3,0)</f>
        <v>3415894</v>
      </c>
      <c r="G17">
        <f t="shared" si="0"/>
        <v>0</v>
      </c>
      <c r="H17" t="str">
        <f t="shared" si="1"/>
        <v>，3415894</v>
      </c>
      <c r="I17" t="str">
        <f>VLOOKUP(A17,HOP!A:U,21,0)</f>
        <v>直连</v>
      </c>
    </row>
    <row r="18" ht="14.25" customHeight="1" spans="1:9">
      <c r="A18" s="6" t="s">
        <v>187</v>
      </c>
      <c r="B18" s="7" t="s">
        <v>79</v>
      </c>
      <c r="C18" s="7" t="s">
        <v>80</v>
      </c>
      <c r="D18" s="3">
        <v>236</v>
      </c>
      <c r="E18" t="str">
        <f>VLOOKUP(A18,HOP!A:L,12,0)</f>
        <v>236.00</v>
      </c>
      <c r="F18" t="str">
        <f>VLOOKUP(A18,HOP!A:C,3,0)</f>
        <v>3416449</v>
      </c>
      <c r="G18">
        <f t="shared" si="0"/>
        <v>0</v>
      </c>
      <c r="H18" t="str">
        <f t="shared" si="1"/>
        <v>，3416449</v>
      </c>
      <c r="I18" t="str">
        <f>VLOOKUP(A18,HOP!A:U,21,0)</f>
        <v>直连</v>
      </c>
    </row>
    <row r="19" ht="14.25" customHeight="1" spans="1:9">
      <c r="A19" s="6" t="s">
        <v>194</v>
      </c>
      <c r="B19" s="7" t="s">
        <v>79</v>
      </c>
      <c r="C19" s="7" t="s">
        <v>80</v>
      </c>
      <c r="D19" s="3">
        <v>150</v>
      </c>
      <c r="E19" t="str">
        <f>VLOOKUP(A19,HOP!A:L,12,0)</f>
        <v>150.00</v>
      </c>
      <c r="F19" t="str">
        <f>VLOOKUP(A19,HOP!A:C,3,0)</f>
        <v>3414965</v>
      </c>
      <c r="G19">
        <f t="shared" si="0"/>
        <v>0</v>
      </c>
      <c r="H19" t="str">
        <f t="shared" si="1"/>
        <v>，3414965</v>
      </c>
      <c r="I19" t="str">
        <f>VLOOKUP(A19,HOP!A:U,21,0)</f>
        <v>直连</v>
      </c>
    </row>
    <row r="20" ht="14.25" customHeight="1" spans="1:9">
      <c r="A20" s="6" t="s">
        <v>200</v>
      </c>
      <c r="B20" s="7" t="s">
        <v>79</v>
      </c>
      <c r="C20" s="7" t="s">
        <v>80</v>
      </c>
      <c r="D20" s="3">
        <v>149</v>
      </c>
      <c r="E20" t="str">
        <f>VLOOKUP(A20,HOP!A:L,12,0)</f>
        <v>149.00</v>
      </c>
      <c r="F20" t="str">
        <f>VLOOKUP(A20,HOP!A:C,3,0)</f>
        <v>3411685</v>
      </c>
      <c r="G20">
        <f t="shared" si="0"/>
        <v>0</v>
      </c>
      <c r="H20" t="str">
        <f t="shared" si="1"/>
        <v>，3411685</v>
      </c>
      <c r="I20" t="str">
        <f>VLOOKUP(A20,HOP!A:U,21,0)</f>
        <v>直连</v>
      </c>
    </row>
    <row r="21" ht="14.25" customHeight="1" spans="1:9">
      <c r="A21" s="6" t="s">
        <v>206</v>
      </c>
      <c r="B21" s="7" t="s">
        <v>79</v>
      </c>
      <c r="C21" s="7" t="s">
        <v>80</v>
      </c>
      <c r="D21" s="3">
        <v>186</v>
      </c>
      <c r="E21" t="str">
        <f>VLOOKUP(A21,HOP!A:L,12,0)</f>
        <v>186.00</v>
      </c>
      <c r="F21" t="str">
        <f>VLOOKUP(A21,HOP!A:C,3,0)</f>
        <v>3414334</v>
      </c>
      <c r="G21">
        <f t="shared" si="0"/>
        <v>0</v>
      </c>
      <c r="H21" t="str">
        <f t="shared" si="1"/>
        <v>，3414334</v>
      </c>
      <c r="I21" t="str">
        <f>VLOOKUP(A21,HOP!A:U,21,0)</f>
        <v>直连</v>
      </c>
    </row>
    <row r="22" ht="14.25" customHeight="1" spans="1:9">
      <c r="A22" s="6" t="s">
        <v>214</v>
      </c>
      <c r="B22" s="7" t="s">
        <v>79</v>
      </c>
      <c r="C22" s="7" t="s">
        <v>80</v>
      </c>
      <c r="D22" s="3">
        <v>142</v>
      </c>
      <c r="E22" t="str">
        <f>VLOOKUP(A22,HOP!A:L,12,0)</f>
        <v>142.00</v>
      </c>
      <c r="F22" t="str">
        <f>VLOOKUP(A22,HOP!A:C,3,0)</f>
        <v>3413809</v>
      </c>
      <c r="G22">
        <f t="shared" si="0"/>
        <v>0</v>
      </c>
      <c r="H22" t="str">
        <f t="shared" si="1"/>
        <v>，3413809</v>
      </c>
      <c r="I22" t="str">
        <f>VLOOKUP(A22,HOP!A:U,21,0)</f>
        <v>直连</v>
      </c>
    </row>
    <row r="23" ht="14.25" customHeight="1" spans="1:9">
      <c r="A23" s="6" t="s">
        <v>216</v>
      </c>
      <c r="B23" s="7" t="s">
        <v>79</v>
      </c>
      <c r="C23" s="7" t="s">
        <v>80</v>
      </c>
      <c r="D23" s="3">
        <v>148</v>
      </c>
      <c r="E23" t="str">
        <f>VLOOKUP(A23,HOP!A:L,12,0)</f>
        <v>148.00</v>
      </c>
      <c r="F23" t="str">
        <f>VLOOKUP(A23,HOP!A:C,3,0)</f>
        <v>3415636</v>
      </c>
      <c r="G23">
        <f t="shared" si="0"/>
        <v>0</v>
      </c>
      <c r="H23" t="str">
        <f t="shared" si="1"/>
        <v>，3415636</v>
      </c>
      <c r="I23" t="str">
        <f>VLOOKUP(A23,HOP!A:U,21,0)</f>
        <v>直连</v>
      </c>
    </row>
    <row r="24" ht="14.25" customHeight="1" spans="1:9">
      <c r="A24" s="6" t="s">
        <v>222</v>
      </c>
      <c r="B24" s="7" t="s">
        <v>79</v>
      </c>
      <c r="C24" s="7" t="s">
        <v>80</v>
      </c>
      <c r="D24" s="3">
        <v>160</v>
      </c>
      <c r="E24" t="str">
        <f>VLOOKUP(A24,HOP!A:L,12,0)</f>
        <v>160.00</v>
      </c>
      <c r="F24" t="str">
        <f>VLOOKUP(A24,HOP!A:C,3,0)</f>
        <v>3416425</v>
      </c>
      <c r="G24">
        <f t="shared" si="0"/>
        <v>0</v>
      </c>
      <c r="H24" t="str">
        <f t="shared" si="1"/>
        <v>，3416425</v>
      </c>
      <c r="I24" t="str">
        <f>VLOOKUP(A24,HOP!A:U,21,0)</f>
        <v>直连</v>
      </c>
    </row>
    <row r="25" ht="14.25" customHeight="1" spans="1:9">
      <c r="A25" s="6" t="s">
        <v>228</v>
      </c>
      <c r="B25" s="7" t="s">
        <v>79</v>
      </c>
      <c r="C25" s="7" t="s">
        <v>80</v>
      </c>
      <c r="D25" s="3">
        <v>334</v>
      </c>
      <c r="E25" t="str">
        <f>VLOOKUP(A25,HOP!A:L,12,0)</f>
        <v>334.00</v>
      </c>
      <c r="F25" t="str">
        <f>VLOOKUP(A25,HOP!A:C,3,0)</f>
        <v>3414765</v>
      </c>
      <c r="G25">
        <f t="shared" si="0"/>
        <v>0</v>
      </c>
      <c r="H25" t="str">
        <f t="shared" si="1"/>
        <v>，3414765</v>
      </c>
      <c r="I25" t="str">
        <f>VLOOKUP(A25,HOP!A:U,21,0)</f>
        <v>直连</v>
      </c>
    </row>
    <row r="26" ht="14.25" customHeight="1" spans="1:9">
      <c r="A26" s="6" t="s">
        <v>234</v>
      </c>
      <c r="B26" s="7" t="s">
        <v>79</v>
      </c>
      <c r="C26" s="7" t="s">
        <v>80</v>
      </c>
      <c r="D26" s="3">
        <v>804</v>
      </c>
      <c r="E26" t="str">
        <f>VLOOKUP(A26,HOP!A:L,12,0)</f>
        <v>804.00</v>
      </c>
      <c r="F26" t="str">
        <f>VLOOKUP(A26,HOP!A:C,3,0)</f>
        <v>3415239</v>
      </c>
      <c r="G26">
        <f t="shared" si="0"/>
        <v>0</v>
      </c>
      <c r="H26" t="str">
        <f t="shared" si="1"/>
        <v>，3415239</v>
      </c>
      <c r="I26" t="str">
        <f>VLOOKUP(A26,HOP!A:U,21,0)</f>
        <v>直连</v>
      </c>
    </row>
    <row r="27" ht="14.25" customHeight="1" spans="1:9">
      <c r="A27" s="6" t="s">
        <v>242</v>
      </c>
      <c r="B27" s="7" t="s">
        <v>79</v>
      </c>
      <c r="C27" s="7" t="s">
        <v>80</v>
      </c>
      <c r="D27" s="3">
        <v>142</v>
      </c>
      <c r="E27" t="str">
        <f>VLOOKUP(A27,HOP!A:L,12,0)</f>
        <v>142.00</v>
      </c>
      <c r="F27" t="str">
        <f>VLOOKUP(A27,HOP!A:C,3,0)</f>
        <v>3414302</v>
      </c>
      <c r="G27">
        <f t="shared" si="0"/>
        <v>0</v>
      </c>
      <c r="H27" t="str">
        <f t="shared" si="1"/>
        <v>，3414302</v>
      </c>
      <c r="I27" t="str">
        <f>VLOOKUP(A27,HOP!A:U,21,0)</f>
        <v>直连</v>
      </c>
    </row>
    <row r="28" ht="14.25" customHeight="1" spans="1:9">
      <c r="A28" s="6" t="s">
        <v>248</v>
      </c>
      <c r="B28" s="7" t="s">
        <v>79</v>
      </c>
      <c r="C28" s="7" t="s">
        <v>80</v>
      </c>
      <c r="D28" s="3">
        <v>313</v>
      </c>
      <c r="E28" t="str">
        <f>VLOOKUP(A28,HOP!A:L,12,0)</f>
        <v>313.00</v>
      </c>
      <c r="F28" t="str">
        <f>VLOOKUP(A28,HOP!A:C,3,0)</f>
        <v>3414975</v>
      </c>
      <c r="G28">
        <f t="shared" si="0"/>
        <v>0</v>
      </c>
      <c r="H28" t="str">
        <f t="shared" si="1"/>
        <v>，3414975</v>
      </c>
      <c r="I28" t="str">
        <f>VLOOKUP(A28,HOP!A:U,21,0)</f>
        <v>直连</v>
      </c>
    </row>
    <row r="29" ht="14.25" customHeight="1" spans="1:9">
      <c r="A29" s="6" t="s">
        <v>256</v>
      </c>
      <c r="B29" s="7" t="s">
        <v>79</v>
      </c>
      <c r="C29" s="7" t="s">
        <v>80</v>
      </c>
      <c r="D29" s="3">
        <v>94</v>
      </c>
      <c r="E29" t="str">
        <f>VLOOKUP(A29,HOP!A:L,12,0)</f>
        <v>94.00</v>
      </c>
      <c r="F29" t="str">
        <f>VLOOKUP(A29,HOP!A:C,3,0)</f>
        <v>3416192</v>
      </c>
      <c r="G29">
        <f t="shared" si="0"/>
        <v>0</v>
      </c>
      <c r="H29" t="str">
        <f t="shared" si="1"/>
        <v>，3416192</v>
      </c>
      <c r="I29" t="str">
        <f>VLOOKUP(A29,HOP!A:U,21,0)</f>
        <v>直连</v>
      </c>
    </row>
    <row r="30" ht="14.25" customHeight="1" spans="1:9">
      <c r="A30" s="6" t="s">
        <v>264</v>
      </c>
      <c r="B30" s="7" t="s">
        <v>79</v>
      </c>
      <c r="C30" s="7" t="s">
        <v>80</v>
      </c>
      <c r="D30" s="3">
        <v>193</v>
      </c>
      <c r="E30" t="str">
        <f>VLOOKUP(A30,HOP!A:L,12,0)</f>
        <v>193.00</v>
      </c>
      <c r="F30" t="str">
        <f>VLOOKUP(A30,HOP!A:C,3,0)</f>
        <v>3415674</v>
      </c>
      <c r="G30">
        <f t="shared" si="0"/>
        <v>0</v>
      </c>
      <c r="H30" t="str">
        <f t="shared" si="1"/>
        <v>，3415674</v>
      </c>
      <c r="I30" t="str">
        <f>VLOOKUP(A30,HOP!A:U,21,0)</f>
        <v>直连</v>
      </c>
    </row>
    <row r="31" ht="14.25" customHeight="1" spans="1:9">
      <c r="A31" s="6" t="s">
        <v>271</v>
      </c>
      <c r="B31" s="7" t="s">
        <v>79</v>
      </c>
      <c r="C31" s="7" t="s">
        <v>80</v>
      </c>
      <c r="D31" s="3">
        <v>171</v>
      </c>
      <c r="E31" t="str">
        <f>VLOOKUP(A31,HOP!A:L,12,0)</f>
        <v>171.00</v>
      </c>
      <c r="F31" t="str">
        <f>VLOOKUP(A31,HOP!A:C,3,0)</f>
        <v>3414516</v>
      </c>
      <c r="G31">
        <f t="shared" si="0"/>
        <v>0</v>
      </c>
      <c r="H31" t="str">
        <f t="shared" si="1"/>
        <v>，3414516</v>
      </c>
      <c r="I31" t="str">
        <f>VLOOKUP(A31,HOP!A:U,21,0)</f>
        <v>直连</v>
      </c>
    </row>
    <row r="32" ht="14.25" customHeight="1" spans="1:9">
      <c r="A32" s="6" t="s">
        <v>274</v>
      </c>
      <c r="B32" s="7" t="s">
        <v>79</v>
      </c>
      <c r="C32" s="7" t="s">
        <v>80</v>
      </c>
      <c r="D32" s="3">
        <v>142</v>
      </c>
      <c r="E32" t="str">
        <f>VLOOKUP(A32,HOP!A:L,12,0)</f>
        <v>142.00</v>
      </c>
      <c r="F32" t="str">
        <f>VLOOKUP(A32,HOP!A:C,3,0)</f>
        <v>3415884</v>
      </c>
      <c r="G32">
        <f t="shared" si="0"/>
        <v>0</v>
      </c>
      <c r="H32" t="str">
        <f t="shared" si="1"/>
        <v>，3415884</v>
      </c>
      <c r="I32" t="str">
        <f>VLOOKUP(A32,HOP!A:U,21,0)</f>
        <v>直连</v>
      </c>
    </row>
    <row r="33" ht="14.25" customHeight="1" spans="1:9">
      <c r="A33" s="6" t="s">
        <v>278</v>
      </c>
      <c r="B33" s="7" t="s">
        <v>79</v>
      </c>
      <c r="C33" s="7" t="s">
        <v>80</v>
      </c>
      <c r="D33" s="3">
        <v>160</v>
      </c>
      <c r="E33" t="str">
        <f>VLOOKUP(A33,HOP!A:L,12,0)</f>
        <v>160.00</v>
      </c>
      <c r="F33" t="str">
        <f>VLOOKUP(A33,HOP!A:C,3,0)</f>
        <v>3415642</v>
      </c>
      <c r="G33">
        <f t="shared" si="0"/>
        <v>0</v>
      </c>
      <c r="H33" t="str">
        <f t="shared" si="1"/>
        <v>，3415642</v>
      </c>
      <c r="I33" t="str">
        <f>VLOOKUP(A33,HOP!A:U,21,0)</f>
        <v>直连</v>
      </c>
    </row>
    <row r="34" ht="14.25" customHeight="1" spans="1:9">
      <c r="A34" s="6" t="s">
        <v>280</v>
      </c>
      <c r="B34" s="7" t="s">
        <v>79</v>
      </c>
      <c r="C34" s="7" t="s">
        <v>80</v>
      </c>
      <c r="D34" s="3">
        <v>184</v>
      </c>
      <c r="E34" t="str">
        <f>VLOOKUP(A34,HOP!A:L,12,0)</f>
        <v>184.00</v>
      </c>
      <c r="F34" t="str">
        <f>VLOOKUP(A34,HOP!A:C,3,0)</f>
        <v>3416859</v>
      </c>
      <c r="G34">
        <f t="shared" si="0"/>
        <v>0</v>
      </c>
      <c r="H34" t="str">
        <f t="shared" si="1"/>
        <v>，3416859</v>
      </c>
      <c r="I34" t="str">
        <f>VLOOKUP(A34,HOP!A:U,21,0)</f>
        <v>直连</v>
      </c>
    </row>
    <row r="36" spans="4:4">
      <c r="D36" s="3">
        <f>SUM(D2:D35)</f>
        <v>6430</v>
      </c>
    </row>
    <row r="38" ht="14.25" spans="4:4">
      <c r="D38" s="8" t="s">
        <v>22</v>
      </c>
    </row>
    <row r="42" spans="1:1">
      <c r="A42" t="s">
        <v>297</v>
      </c>
    </row>
    <row r="43" spans="1:1">
      <c r="A43" s="5" t="s">
        <v>298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workbookViewId="0">
      <selection activeCell="A2" sqref="A2:A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299</v>
      </c>
      <c r="B1" s="2" t="s">
        <v>300</v>
      </c>
      <c r="C1" s="2" t="s">
        <v>301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302</v>
      </c>
      <c r="I1" s="2" t="s">
        <v>303</v>
      </c>
      <c r="J1" s="2" t="s">
        <v>304</v>
      </c>
      <c r="K1" s="2" t="s">
        <v>305</v>
      </c>
      <c r="L1" s="2" t="s">
        <v>306</v>
      </c>
      <c r="M1" s="2" t="s">
        <v>307</v>
      </c>
      <c r="N1" s="2" t="s">
        <v>308</v>
      </c>
      <c r="O1" s="2" t="s">
        <v>309</v>
      </c>
      <c r="P1" s="2" t="s">
        <v>310</v>
      </c>
      <c r="Q1" s="2" t="s">
        <v>311</v>
      </c>
      <c r="R1" s="2" t="s">
        <v>312</v>
      </c>
      <c r="S1" s="2" t="s">
        <v>313</v>
      </c>
      <c r="T1" s="2" t="s">
        <v>314</v>
      </c>
      <c r="U1" s="2" t="s">
        <v>315</v>
      </c>
      <c r="V1" s="2" t="s">
        <v>316</v>
      </c>
    </row>
    <row r="2" s="1" customFormat="1" spans="1:22">
      <c r="A2" s="1" t="s">
        <v>280</v>
      </c>
      <c r="B2" s="1" t="s">
        <v>79</v>
      </c>
      <c r="C2" s="1" t="s">
        <v>317</v>
      </c>
      <c r="D2" s="1" t="s">
        <v>282</v>
      </c>
      <c r="E2" s="1" t="s">
        <v>283</v>
      </c>
      <c r="F2" s="1" t="s">
        <v>79</v>
      </c>
      <c r="G2" s="1" t="s">
        <v>80</v>
      </c>
      <c r="H2" s="1" t="s">
        <v>318</v>
      </c>
      <c r="I2" s="1" t="s">
        <v>319</v>
      </c>
      <c r="J2" s="1" t="s">
        <v>320</v>
      </c>
      <c r="K2" s="1" t="s">
        <v>319</v>
      </c>
      <c r="L2" s="1" t="s">
        <v>319</v>
      </c>
      <c r="M2" s="1" t="s">
        <v>321</v>
      </c>
      <c r="N2" s="1" t="s">
        <v>321</v>
      </c>
      <c r="O2" s="1" t="s">
        <v>322</v>
      </c>
      <c r="P2" s="1" t="s">
        <v>323</v>
      </c>
      <c r="Q2" s="1" t="s">
        <v>324</v>
      </c>
      <c r="R2" s="1" t="s">
        <v>325</v>
      </c>
      <c r="S2" s="1" t="s">
        <v>72</v>
      </c>
      <c r="T2" s="1" t="s">
        <v>34</v>
      </c>
      <c r="U2" s="1" t="s">
        <v>326</v>
      </c>
      <c r="V2" s="1" t="s">
        <v>327</v>
      </c>
    </row>
    <row r="3" s="1" customFormat="1" spans="1:22">
      <c r="A3" s="1" t="s">
        <v>86</v>
      </c>
      <c r="B3" s="1" t="s">
        <v>79</v>
      </c>
      <c r="C3" s="1" t="s">
        <v>328</v>
      </c>
      <c r="D3" s="1" t="s">
        <v>88</v>
      </c>
      <c r="E3" s="1" t="s">
        <v>89</v>
      </c>
      <c r="F3" s="1" t="s">
        <v>79</v>
      </c>
      <c r="G3" s="1" t="s">
        <v>80</v>
      </c>
      <c r="H3" s="1" t="s">
        <v>318</v>
      </c>
      <c r="I3" s="1" t="s">
        <v>329</v>
      </c>
      <c r="J3" s="1" t="s">
        <v>320</v>
      </c>
      <c r="K3" s="1" t="s">
        <v>329</v>
      </c>
      <c r="L3" s="1" t="s">
        <v>329</v>
      </c>
      <c r="M3" s="1" t="s">
        <v>321</v>
      </c>
      <c r="N3" s="1" t="s">
        <v>321</v>
      </c>
      <c r="O3" s="1" t="s">
        <v>322</v>
      </c>
      <c r="P3" s="1" t="s">
        <v>323</v>
      </c>
      <c r="Q3" s="1" t="s">
        <v>324</v>
      </c>
      <c r="R3" s="1" t="s">
        <v>330</v>
      </c>
      <c r="S3" s="1" t="s">
        <v>72</v>
      </c>
      <c r="T3" s="1" t="s">
        <v>34</v>
      </c>
      <c r="U3" s="1" t="s">
        <v>326</v>
      </c>
      <c r="V3" s="1" t="s">
        <v>327</v>
      </c>
    </row>
    <row r="4" s="1" customFormat="1" spans="1:22">
      <c r="A4" s="1" t="s">
        <v>187</v>
      </c>
      <c r="B4" s="1" t="s">
        <v>79</v>
      </c>
      <c r="C4" s="1" t="s">
        <v>331</v>
      </c>
      <c r="D4" s="1" t="s">
        <v>189</v>
      </c>
      <c r="E4" s="1" t="s">
        <v>190</v>
      </c>
      <c r="F4" s="1" t="s">
        <v>79</v>
      </c>
      <c r="G4" s="1" t="s">
        <v>80</v>
      </c>
      <c r="H4" s="1" t="s">
        <v>318</v>
      </c>
      <c r="I4" s="1" t="s">
        <v>332</v>
      </c>
      <c r="J4" s="1" t="s">
        <v>320</v>
      </c>
      <c r="K4" s="1" t="s">
        <v>332</v>
      </c>
      <c r="L4" s="1" t="s">
        <v>332</v>
      </c>
      <c r="M4" s="1" t="s">
        <v>321</v>
      </c>
      <c r="N4" s="1" t="s">
        <v>321</v>
      </c>
      <c r="O4" s="1" t="s">
        <v>322</v>
      </c>
      <c r="P4" s="1" t="s">
        <v>323</v>
      </c>
      <c r="Q4" s="1" t="s">
        <v>324</v>
      </c>
      <c r="R4" s="1" t="s">
        <v>333</v>
      </c>
      <c r="S4" s="1" t="s">
        <v>72</v>
      </c>
      <c r="T4" s="1" t="s">
        <v>34</v>
      </c>
      <c r="U4" s="1" t="s">
        <v>326</v>
      </c>
      <c r="V4" s="1" t="s">
        <v>327</v>
      </c>
    </row>
    <row r="5" s="1" customFormat="1" spans="1:22">
      <c r="A5" s="1" t="s">
        <v>222</v>
      </c>
      <c r="B5" s="1" t="s">
        <v>79</v>
      </c>
      <c r="C5" s="1" t="s">
        <v>334</v>
      </c>
      <c r="D5" s="1" t="s">
        <v>224</v>
      </c>
      <c r="E5" s="1" t="s">
        <v>225</v>
      </c>
      <c r="F5" s="1" t="s">
        <v>79</v>
      </c>
      <c r="G5" s="1" t="s">
        <v>80</v>
      </c>
      <c r="H5" s="1" t="s">
        <v>318</v>
      </c>
      <c r="I5" s="1" t="s">
        <v>335</v>
      </c>
      <c r="J5" s="1" t="s">
        <v>320</v>
      </c>
      <c r="K5" s="1" t="s">
        <v>335</v>
      </c>
      <c r="L5" s="1" t="s">
        <v>335</v>
      </c>
      <c r="M5" s="1" t="s">
        <v>321</v>
      </c>
      <c r="N5" s="1" t="s">
        <v>321</v>
      </c>
      <c r="O5" s="1" t="s">
        <v>322</v>
      </c>
      <c r="P5" s="1" t="s">
        <v>323</v>
      </c>
      <c r="Q5" s="1" t="s">
        <v>324</v>
      </c>
      <c r="R5" s="1" t="s">
        <v>336</v>
      </c>
      <c r="S5" s="1" t="s">
        <v>72</v>
      </c>
      <c r="T5" s="1" t="s">
        <v>34</v>
      </c>
      <c r="U5" s="1" t="s">
        <v>326</v>
      </c>
      <c r="V5" s="1" t="s">
        <v>327</v>
      </c>
    </row>
    <row r="6" s="1" customFormat="1" spans="1:22">
      <c r="A6" s="1" t="s">
        <v>102</v>
      </c>
      <c r="B6" s="1" t="s">
        <v>79</v>
      </c>
      <c r="C6" s="1" t="s">
        <v>337</v>
      </c>
      <c r="D6" s="1" t="s">
        <v>104</v>
      </c>
      <c r="E6" s="1" t="s">
        <v>105</v>
      </c>
      <c r="F6" s="1" t="s">
        <v>79</v>
      </c>
      <c r="G6" s="1" t="s">
        <v>80</v>
      </c>
      <c r="H6" s="1" t="s">
        <v>318</v>
      </c>
      <c r="I6" s="1" t="s">
        <v>338</v>
      </c>
      <c r="J6" s="1" t="s">
        <v>320</v>
      </c>
      <c r="K6" s="1" t="s">
        <v>338</v>
      </c>
      <c r="L6" s="1" t="s">
        <v>338</v>
      </c>
      <c r="M6" s="1" t="s">
        <v>321</v>
      </c>
      <c r="N6" s="1" t="s">
        <v>321</v>
      </c>
      <c r="O6" s="1" t="s">
        <v>322</v>
      </c>
      <c r="P6" s="1" t="s">
        <v>323</v>
      </c>
      <c r="Q6" s="1" t="s">
        <v>324</v>
      </c>
      <c r="R6" s="1" t="s">
        <v>339</v>
      </c>
      <c r="S6" s="1" t="s">
        <v>72</v>
      </c>
      <c r="T6" s="1" t="s">
        <v>34</v>
      </c>
      <c r="U6" s="1" t="s">
        <v>326</v>
      </c>
      <c r="V6" s="1" t="s">
        <v>327</v>
      </c>
    </row>
    <row r="7" s="1" customFormat="1" spans="1:22">
      <c r="A7" s="1" t="s">
        <v>94</v>
      </c>
      <c r="B7" s="1" t="s">
        <v>79</v>
      </c>
      <c r="C7" s="1" t="s">
        <v>340</v>
      </c>
      <c r="D7" s="1" t="s">
        <v>96</v>
      </c>
      <c r="E7" s="1" t="s">
        <v>97</v>
      </c>
      <c r="F7" s="1" t="s">
        <v>79</v>
      </c>
      <c r="G7" s="1" t="s">
        <v>80</v>
      </c>
      <c r="H7" s="1" t="s">
        <v>318</v>
      </c>
      <c r="I7" s="1" t="s">
        <v>341</v>
      </c>
      <c r="J7" s="1" t="s">
        <v>320</v>
      </c>
      <c r="K7" s="1" t="s">
        <v>341</v>
      </c>
      <c r="L7" s="1" t="s">
        <v>341</v>
      </c>
      <c r="M7" s="1" t="s">
        <v>321</v>
      </c>
      <c r="N7" s="1" t="s">
        <v>321</v>
      </c>
      <c r="O7" s="1" t="s">
        <v>322</v>
      </c>
      <c r="P7" s="1" t="s">
        <v>323</v>
      </c>
      <c r="Q7" s="1" t="s">
        <v>324</v>
      </c>
      <c r="R7" s="1" t="s">
        <v>342</v>
      </c>
      <c r="S7" s="1" t="s">
        <v>72</v>
      </c>
      <c r="T7" s="1" t="s">
        <v>34</v>
      </c>
      <c r="U7" s="1" t="s">
        <v>326</v>
      </c>
      <c r="V7" s="1" t="s">
        <v>327</v>
      </c>
    </row>
    <row r="8" s="1" customFormat="1" spans="1:22">
      <c r="A8" s="1" t="s">
        <v>256</v>
      </c>
      <c r="B8" s="1" t="s">
        <v>79</v>
      </c>
      <c r="C8" s="1" t="s">
        <v>343</v>
      </c>
      <c r="D8" s="1" t="s">
        <v>344</v>
      </c>
      <c r="E8" s="1" t="s">
        <v>259</v>
      </c>
      <c r="F8" s="1" t="s">
        <v>79</v>
      </c>
      <c r="G8" s="1" t="s">
        <v>80</v>
      </c>
      <c r="H8" s="1" t="s">
        <v>318</v>
      </c>
      <c r="I8" s="1" t="s">
        <v>345</v>
      </c>
      <c r="J8" s="1" t="s">
        <v>320</v>
      </c>
      <c r="K8" s="1" t="s">
        <v>345</v>
      </c>
      <c r="L8" s="1" t="s">
        <v>345</v>
      </c>
      <c r="M8" s="1" t="s">
        <v>321</v>
      </c>
      <c r="N8" s="1" t="s">
        <v>321</v>
      </c>
      <c r="O8" s="1" t="s">
        <v>322</v>
      </c>
      <c r="P8" s="1" t="s">
        <v>323</v>
      </c>
      <c r="Q8" s="1" t="s">
        <v>324</v>
      </c>
      <c r="R8" s="1" t="s">
        <v>346</v>
      </c>
      <c r="S8" s="1" t="s">
        <v>72</v>
      </c>
      <c r="T8" s="1" t="s">
        <v>34</v>
      </c>
      <c r="U8" s="1" t="s">
        <v>326</v>
      </c>
      <c r="V8" s="1" t="s">
        <v>327</v>
      </c>
    </row>
    <row r="9" s="1" customFormat="1" spans="1:22">
      <c r="A9" s="1" t="s">
        <v>179</v>
      </c>
      <c r="B9" s="1" t="s">
        <v>79</v>
      </c>
      <c r="C9" s="1" t="s">
        <v>347</v>
      </c>
      <c r="D9" s="1" t="s">
        <v>181</v>
      </c>
      <c r="E9" s="1" t="s">
        <v>182</v>
      </c>
      <c r="F9" s="1" t="s">
        <v>79</v>
      </c>
      <c r="G9" s="1" t="s">
        <v>80</v>
      </c>
      <c r="H9" s="1" t="s">
        <v>318</v>
      </c>
      <c r="I9" s="1" t="s">
        <v>348</v>
      </c>
      <c r="J9" s="1" t="s">
        <v>320</v>
      </c>
      <c r="K9" s="1" t="s">
        <v>348</v>
      </c>
      <c r="L9" s="1" t="s">
        <v>348</v>
      </c>
      <c r="M9" s="1" t="s">
        <v>321</v>
      </c>
      <c r="N9" s="1" t="s">
        <v>321</v>
      </c>
      <c r="O9" s="1" t="s">
        <v>322</v>
      </c>
      <c r="P9" s="1" t="s">
        <v>323</v>
      </c>
      <c r="Q9" s="1" t="s">
        <v>324</v>
      </c>
      <c r="R9" s="1" t="s">
        <v>349</v>
      </c>
      <c r="S9" s="1" t="s">
        <v>72</v>
      </c>
      <c r="T9" s="1" t="s">
        <v>34</v>
      </c>
      <c r="U9" s="1" t="s">
        <v>326</v>
      </c>
      <c r="V9" s="1" t="s">
        <v>327</v>
      </c>
    </row>
    <row r="10" s="1" customFormat="1" spans="1:22">
      <c r="A10" s="1" t="s">
        <v>274</v>
      </c>
      <c r="B10" s="1" t="s">
        <v>79</v>
      </c>
      <c r="C10" s="1" t="s">
        <v>350</v>
      </c>
      <c r="D10" s="1" t="s">
        <v>276</v>
      </c>
      <c r="E10" s="1" t="s">
        <v>277</v>
      </c>
      <c r="F10" s="1" t="s">
        <v>79</v>
      </c>
      <c r="G10" s="1" t="s">
        <v>80</v>
      </c>
      <c r="H10" s="1" t="s">
        <v>318</v>
      </c>
      <c r="I10" s="1" t="s">
        <v>351</v>
      </c>
      <c r="J10" s="1" t="s">
        <v>320</v>
      </c>
      <c r="K10" s="1" t="s">
        <v>351</v>
      </c>
      <c r="L10" s="1" t="s">
        <v>351</v>
      </c>
      <c r="M10" s="1" t="s">
        <v>321</v>
      </c>
      <c r="N10" s="1" t="s">
        <v>321</v>
      </c>
      <c r="O10" s="1" t="s">
        <v>322</v>
      </c>
      <c r="P10" s="1" t="s">
        <v>323</v>
      </c>
      <c r="Q10" s="1" t="s">
        <v>324</v>
      </c>
      <c r="R10" s="1" t="s">
        <v>352</v>
      </c>
      <c r="S10" s="1" t="s">
        <v>72</v>
      </c>
      <c r="T10" s="1" t="s">
        <v>34</v>
      </c>
      <c r="U10" s="1" t="s">
        <v>326</v>
      </c>
      <c r="V10" s="1" t="s">
        <v>327</v>
      </c>
    </row>
    <row r="11" s="1" customFormat="1" spans="1:22">
      <c r="A11" s="1" t="s">
        <v>110</v>
      </c>
      <c r="B11" s="1" t="s">
        <v>79</v>
      </c>
      <c r="C11" s="1" t="s">
        <v>353</v>
      </c>
      <c r="D11" s="1" t="s">
        <v>112</v>
      </c>
      <c r="E11" s="1" t="s">
        <v>113</v>
      </c>
      <c r="F11" s="1" t="s">
        <v>79</v>
      </c>
      <c r="G11" s="1" t="s">
        <v>80</v>
      </c>
      <c r="H11" s="1" t="s">
        <v>318</v>
      </c>
      <c r="I11" s="1" t="s">
        <v>354</v>
      </c>
      <c r="J11" s="1" t="s">
        <v>320</v>
      </c>
      <c r="K11" s="1" t="s">
        <v>354</v>
      </c>
      <c r="L11" s="1" t="s">
        <v>354</v>
      </c>
      <c r="M11" s="1" t="s">
        <v>321</v>
      </c>
      <c r="N11" s="1" t="s">
        <v>321</v>
      </c>
      <c r="O11" s="1" t="s">
        <v>322</v>
      </c>
      <c r="P11" s="1" t="s">
        <v>323</v>
      </c>
      <c r="Q11" s="1" t="s">
        <v>324</v>
      </c>
      <c r="R11" s="1" t="s">
        <v>355</v>
      </c>
      <c r="S11" s="1" t="s">
        <v>72</v>
      </c>
      <c r="T11" s="1" t="s">
        <v>34</v>
      </c>
      <c r="U11" s="1" t="s">
        <v>326</v>
      </c>
      <c r="V11" s="1" t="s">
        <v>327</v>
      </c>
    </row>
    <row r="12" s="1" customFormat="1" spans="1:22">
      <c r="A12" s="1" t="s">
        <v>264</v>
      </c>
      <c r="B12" s="1" t="s">
        <v>79</v>
      </c>
      <c r="C12" s="1" t="s">
        <v>356</v>
      </c>
      <c r="D12" s="1" t="s">
        <v>266</v>
      </c>
      <c r="E12" s="1" t="s">
        <v>267</v>
      </c>
      <c r="F12" s="1" t="s">
        <v>79</v>
      </c>
      <c r="G12" s="1" t="s">
        <v>80</v>
      </c>
      <c r="H12" s="1" t="s">
        <v>318</v>
      </c>
      <c r="I12" s="1" t="s">
        <v>357</v>
      </c>
      <c r="J12" s="1" t="s">
        <v>320</v>
      </c>
      <c r="K12" s="1" t="s">
        <v>357</v>
      </c>
      <c r="L12" s="1" t="s">
        <v>357</v>
      </c>
      <c r="M12" s="1" t="s">
        <v>321</v>
      </c>
      <c r="N12" s="1" t="s">
        <v>321</v>
      </c>
      <c r="O12" s="1" t="s">
        <v>322</v>
      </c>
      <c r="P12" s="1" t="s">
        <v>323</v>
      </c>
      <c r="Q12" s="1" t="s">
        <v>324</v>
      </c>
      <c r="R12" s="1" t="s">
        <v>358</v>
      </c>
      <c r="S12" s="1" t="s">
        <v>72</v>
      </c>
      <c r="T12" s="1" t="s">
        <v>34</v>
      </c>
      <c r="U12" s="1" t="s">
        <v>326</v>
      </c>
      <c r="V12" s="1" t="s">
        <v>327</v>
      </c>
    </row>
    <row r="13" s="1" customFormat="1" spans="1:22">
      <c r="A13" s="1" t="s">
        <v>278</v>
      </c>
      <c r="B13" s="1" t="s">
        <v>79</v>
      </c>
      <c r="C13" s="1" t="s">
        <v>359</v>
      </c>
      <c r="D13" s="1" t="s">
        <v>224</v>
      </c>
      <c r="E13" s="1" t="s">
        <v>279</v>
      </c>
      <c r="F13" s="1" t="s">
        <v>79</v>
      </c>
      <c r="G13" s="1" t="s">
        <v>80</v>
      </c>
      <c r="H13" s="1" t="s">
        <v>318</v>
      </c>
      <c r="I13" s="1" t="s">
        <v>335</v>
      </c>
      <c r="J13" s="1" t="s">
        <v>320</v>
      </c>
      <c r="K13" s="1" t="s">
        <v>335</v>
      </c>
      <c r="L13" s="1" t="s">
        <v>335</v>
      </c>
      <c r="M13" s="1" t="s">
        <v>321</v>
      </c>
      <c r="N13" s="1" t="s">
        <v>321</v>
      </c>
      <c r="O13" s="1" t="s">
        <v>322</v>
      </c>
      <c r="P13" s="1" t="s">
        <v>323</v>
      </c>
      <c r="Q13" s="1" t="s">
        <v>324</v>
      </c>
      <c r="R13" s="1" t="s">
        <v>360</v>
      </c>
      <c r="S13" s="1" t="s">
        <v>72</v>
      </c>
      <c r="T13" s="1" t="s">
        <v>34</v>
      </c>
      <c r="U13" s="1" t="s">
        <v>326</v>
      </c>
      <c r="V13" s="1" t="s">
        <v>327</v>
      </c>
    </row>
    <row r="14" s="1" customFormat="1" spans="1:22">
      <c r="A14" s="1" t="s">
        <v>216</v>
      </c>
      <c r="B14" s="1" t="s">
        <v>79</v>
      </c>
      <c r="C14" s="1" t="s">
        <v>361</v>
      </c>
      <c r="D14" s="1" t="s">
        <v>362</v>
      </c>
      <c r="E14" s="1" t="s">
        <v>219</v>
      </c>
      <c r="F14" s="1" t="s">
        <v>79</v>
      </c>
      <c r="G14" s="1" t="s">
        <v>80</v>
      </c>
      <c r="H14" s="1" t="s">
        <v>318</v>
      </c>
      <c r="I14" s="1" t="s">
        <v>363</v>
      </c>
      <c r="J14" s="1" t="s">
        <v>320</v>
      </c>
      <c r="K14" s="1" t="s">
        <v>363</v>
      </c>
      <c r="L14" s="1" t="s">
        <v>363</v>
      </c>
      <c r="M14" s="1" t="s">
        <v>321</v>
      </c>
      <c r="N14" s="1" t="s">
        <v>321</v>
      </c>
      <c r="O14" s="1" t="s">
        <v>322</v>
      </c>
      <c r="P14" s="1" t="s">
        <v>323</v>
      </c>
      <c r="Q14" s="1" t="s">
        <v>324</v>
      </c>
      <c r="R14" s="1" t="s">
        <v>364</v>
      </c>
      <c r="S14" s="1" t="s">
        <v>72</v>
      </c>
      <c r="T14" s="1" t="s">
        <v>34</v>
      </c>
      <c r="U14" s="1" t="s">
        <v>326</v>
      </c>
      <c r="V14" s="1" t="s">
        <v>327</v>
      </c>
    </row>
    <row r="15" s="1" customFormat="1" spans="1:22">
      <c r="A15" s="1" t="s">
        <v>156</v>
      </c>
      <c r="B15" s="1" t="s">
        <v>79</v>
      </c>
      <c r="C15" s="1" t="s">
        <v>365</v>
      </c>
      <c r="D15" s="1" t="s">
        <v>158</v>
      </c>
      <c r="E15" s="1" t="s">
        <v>159</v>
      </c>
      <c r="F15" s="1" t="s">
        <v>79</v>
      </c>
      <c r="G15" s="1" t="s">
        <v>80</v>
      </c>
      <c r="H15" s="1" t="s">
        <v>318</v>
      </c>
      <c r="I15" s="1" t="s">
        <v>366</v>
      </c>
      <c r="J15" s="1" t="s">
        <v>320</v>
      </c>
      <c r="K15" s="1" t="s">
        <v>366</v>
      </c>
      <c r="L15" s="1" t="s">
        <v>366</v>
      </c>
      <c r="M15" s="1" t="s">
        <v>321</v>
      </c>
      <c r="N15" s="1" t="s">
        <v>321</v>
      </c>
      <c r="O15" s="1" t="s">
        <v>322</v>
      </c>
      <c r="P15" s="1" t="s">
        <v>323</v>
      </c>
      <c r="Q15" s="1" t="s">
        <v>324</v>
      </c>
      <c r="R15" s="1" t="s">
        <v>367</v>
      </c>
      <c r="S15" s="1" t="s">
        <v>72</v>
      </c>
      <c r="T15" s="1" t="s">
        <v>34</v>
      </c>
      <c r="U15" s="1" t="s">
        <v>326</v>
      </c>
      <c r="V15" s="1" t="s">
        <v>327</v>
      </c>
    </row>
    <row r="16" s="1" customFormat="1" spans="1:22">
      <c r="A16" s="1" t="s">
        <v>125</v>
      </c>
      <c r="B16" s="1" t="s">
        <v>79</v>
      </c>
      <c r="C16" s="1" t="s">
        <v>368</v>
      </c>
      <c r="D16" s="1" t="s">
        <v>127</v>
      </c>
      <c r="E16" s="1" t="s">
        <v>128</v>
      </c>
      <c r="F16" s="1" t="s">
        <v>79</v>
      </c>
      <c r="G16" s="1" t="s">
        <v>80</v>
      </c>
      <c r="H16" s="1" t="s">
        <v>318</v>
      </c>
      <c r="I16" s="1" t="s">
        <v>369</v>
      </c>
      <c r="J16" s="1" t="s">
        <v>320</v>
      </c>
      <c r="K16" s="1" t="s">
        <v>369</v>
      </c>
      <c r="L16" s="1" t="s">
        <v>369</v>
      </c>
      <c r="M16" s="1" t="s">
        <v>321</v>
      </c>
      <c r="N16" s="1" t="s">
        <v>321</v>
      </c>
      <c r="O16" s="1" t="s">
        <v>322</v>
      </c>
      <c r="P16" s="1" t="s">
        <v>323</v>
      </c>
      <c r="Q16" s="1" t="s">
        <v>324</v>
      </c>
      <c r="R16" s="1" t="s">
        <v>370</v>
      </c>
      <c r="S16" s="1" t="s">
        <v>72</v>
      </c>
      <c r="T16" s="1" t="s">
        <v>34</v>
      </c>
      <c r="U16" s="1" t="s">
        <v>326</v>
      </c>
      <c r="V16" s="1" t="s">
        <v>327</v>
      </c>
    </row>
    <row r="17" s="1" customFormat="1" spans="1:22">
      <c r="A17" s="1" t="s">
        <v>234</v>
      </c>
      <c r="B17" s="1" t="s">
        <v>79</v>
      </c>
      <c r="C17" s="1" t="s">
        <v>371</v>
      </c>
      <c r="D17" s="1" t="s">
        <v>236</v>
      </c>
      <c r="E17" s="1" t="s">
        <v>237</v>
      </c>
      <c r="F17" s="1" t="s">
        <v>79</v>
      </c>
      <c r="G17" s="1" t="s">
        <v>80</v>
      </c>
      <c r="H17" s="1" t="s">
        <v>318</v>
      </c>
      <c r="I17" s="1" t="s">
        <v>372</v>
      </c>
      <c r="J17" s="1" t="s">
        <v>320</v>
      </c>
      <c r="K17" s="1" t="s">
        <v>372</v>
      </c>
      <c r="L17" s="1" t="s">
        <v>372</v>
      </c>
      <c r="M17" s="1" t="s">
        <v>321</v>
      </c>
      <c r="N17" s="1" t="s">
        <v>321</v>
      </c>
      <c r="O17" s="1" t="s">
        <v>322</v>
      </c>
      <c r="P17" s="1" t="s">
        <v>323</v>
      </c>
      <c r="Q17" s="1" t="s">
        <v>324</v>
      </c>
      <c r="R17" s="1" t="s">
        <v>373</v>
      </c>
      <c r="S17" s="1" t="s">
        <v>72</v>
      </c>
      <c r="T17" s="1" t="s">
        <v>34</v>
      </c>
      <c r="U17" s="1" t="s">
        <v>326</v>
      </c>
      <c r="V17" s="1" t="s">
        <v>327</v>
      </c>
    </row>
    <row r="18" s="1" customFormat="1" spans="1:22">
      <c r="A18" s="1" t="s">
        <v>168</v>
      </c>
      <c r="B18" s="1" t="s">
        <v>79</v>
      </c>
      <c r="C18" s="1" t="s">
        <v>374</v>
      </c>
      <c r="D18" s="1" t="s">
        <v>170</v>
      </c>
      <c r="E18" s="1" t="s">
        <v>171</v>
      </c>
      <c r="F18" s="1" t="s">
        <v>79</v>
      </c>
      <c r="G18" s="1" t="s">
        <v>80</v>
      </c>
      <c r="H18" s="1" t="s">
        <v>318</v>
      </c>
      <c r="I18" s="1" t="s">
        <v>375</v>
      </c>
      <c r="J18" s="1" t="s">
        <v>320</v>
      </c>
      <c r="K18" s="1" t="s">
        <v>375</v>
      </c>
      <c r="L18" s="1" t="s">
        <v>375</v>
      </c>
      <c r="M18" s="1" t="s">
        <v>321</v>
      </c>
      <c r="N18" s="1" t="s">
        <v>321</v>
      </c>
      <c r="O18" s="1" t="s">
        <v>322</v>
      </c>
      <c r="P18" s="1" t="s">
        <v>323</v>
      </c>
      <c r="Q18" s="1" t="s">
        <v>324</v>
      </c>
      <c r="R18" s="1" t="s">
        <v>376</v>
      </c>
      <c r="S18" s="1" t="s">
        <v>72</v>
      </c>
      <c r="T18" s="1" t="s">
        <v>34</v>
      </c>
      <c r="U18" s="1" t="s">
        <v>326</v>
      </c>
      <c r="V18" s="1" t="s">
        <v>327</v>
      </c>
    </row>
    <row r="19" s="1" customFormat="1" spans="1:22">
      <c r="A19" s="1" t="s">
        <v>248</v>
      </c>
      <c r="B19" s="1" t="s">
        <v>79</v>
      </c>
      <c r="C19" s="1" t="s">
        <v>377</v>
      </c>
      <c r="D19" s="1" t="s">
        <v>250</v>
      </c>
      <c r="E19" s="1" t="s">
        <v>251</v>
      </c>
      <c r="F19" s="1" t="s">
        <v>79</v>
      </c>
      <c r="G19" s="1" t="s">
        <v>80</v>
      </c>
      <c r="H19" s="1" t="s">
        <v>318</v>
      </c>
      <c r="I19" s="1" t="s">
        <v>378</v>
      </c>
      <c r="J19" s="1" t="s">
        <v>320</v>
      </c>
      <c r="K19" s="1" t="s">
        <v>378</v>
      </c>
      <c r="L19" s="1" t="s">
        <v>378</v>
      </c>
      <c r="M19" s="1" t="s">
        <v>321</v>
      </c>
      <c r="N19" s="1" t="s">
        <v>321</v>
      </c>
      <c r="O19" s="1" t="s">
        <v>322</v>
      </c>
      <c r="P19" s="1" t="s">
        <v>323</v>
      </c>
      <c r="Q19" s="1" t="s">
        <v>324</v>
      </c>
      <c r="R19" s="1" t="s">
        <v>379</v>
      </c>
      <c r="S19" s="1" t="s">
        <v>72</v>
      </c>
      <c r="T19" s="1" t="s">
        <v>34</v>
      </c>
      <c r="U19" s="1" t="s">
        <v>326</v>
      </c>
      <c r="V19" s="1" t="s">
        <v>327</v>
      </c>
    </row>
    <row r="20" s="1" customFormat="1" spans="1:22">
      <c r="A20" s="1" t="s">
        <v>133</v>
      </c>
      <c r="B20" s="1" t="s">
        <v>79</v>
      </c>
      <c r="C20" s="1" t="s">
        <v>380</v>
      </c>
      <c r="D20" s="1" t="s">
        <v>135</v>
      </c>
      <c r="E20" s="1" t="s">
        <v>136</v>
      </c>
      <c r="F20" s="1" t="s">
        <v>79</v>
      </c>
      <c r="G20" s="1" t="s">
        <v>80</v>
      </c>
      <c r="H20" s="1" t="s">
        <v>318</v>
      </c>
      <c r="I20" s="1" t="s">
        <v>375</v>
      </c>
      <c r="J20" s="1" t="s">
        <v>320</v>
      </c>
      <c r="K20" s="1" t="s">
        <v>375</v>
      </c>
      <c r="L20" s="1" t="s">
        <v>375</v>
      </c>
      <c r="M20" s="1" t="s">
        <v>321</v>
      </c>
      <c r="N20" s="1" t="s">
        <v>321</v>
      </c>
      <c r="O20" s="1" t="s">
        <v>322</v>
      </c>
      <c r="P20" s="1" t="s">
        <v>323</v>
      </c>
      <c r="Q20" s="1" t="s">
        <v>324</v>
      </c>
      <c r="R20" s="1" t="s">
        <v>381</v>
      </c>
      <c r="S20" s="1" t="s">
        <v>72</v>
      </c>
      <c r="T20" s="1" t="s">
        <v>34</v>
      </c>
      <c r="U20" s="1" t="s">
        <v>326</v>
      </c>
      <c r="V20" s="1" t="s">
        <v>327</v>
      </c>
    </row>
    <row r="21" s="1" customFormat="1" spans="1:22">
      <c r="A21" s="1" t="s">
        <v>194</v>
      </c>
      <c r="B21" s="1" t="s">
        <v>79</v>
      </c>
      <c r="C21" s="1" t="s">
        <v>382</v>
      </c>
      <c r="D21" s="1" t="s">
        <v>383</v>
      </c>
      <c r="E21" s="1" t="s">
        <v>197</v>
      </c>
      <c r="F21" s="1" t="s">
        <v>79</v>
      </c>
      <c r="G21" s="1" t="s">
        <v>80</v>
      </c>
      <c r="H21" s="1" t="s">
        <v>318</v>
      </c>
      <c r="I21" s="1" t="s">
        <v>384</v>
      </c>
      <c r="J21" s="1" t="s">
        <v>320</v>
      </c>
      <c r="K21" s="1" t="s">
        <v>384</v>
      </c>
      <c r="L21" s="1" t="s">
        <v>384</v>
      </c>
      <c r="M21" s="1" t="s">
        <v>321</v>
      </c>
      <c r="N21" s="1" t="s">
        <v>321</v>
      </c>
      <c r="O21" s="1" t="s">
        <v>322</v>
      </c>
      <c r="P21" s="1" t="s">
        <v>323</v>
      </c>
      <c r="Q21" s="1" t="s">
        <v>324</v>
      </c>
      <c r="R21" s="1" t="s">
        <v>385</v>
      </c>
      <c r="S21" s="1" t="s">
        <v>72</v>
      </c>
      <c r="T21" s="1" t="s">
        <v>34</v>
      </c>
      <c r="U21" s="1" t="s">
        <v>326</v>
      </c>
      <c r="V21" s="1" t="s">
        <v>327</v>
      </c>
    </row>
    <row r="22" s="1" customFormat="1" spans="1:22">
      <c r="A22" s="1" t="s">
        <v>166</v>
      </c>
      <c r="B22" s="1" t="s">
        <v>79</v>
      </c>
      <c r="C22" s="1" t="s">
        <v>386</v>
      </c>
      <c r="D22" s="1" t="s">
        <v>96</v>
      </c>
      <c r="E22" s="1" t="s">
        <v>167</v>
      </c>
      <c r="F22" s="1" t="s">
        <v>79</v>
      </c>
      <c r="G22" s="1" t="s">
        <v>80</v>
      </c>
      <c r="H22" s="1" t="s">
        <v>318</v>
      </c>
      <c r="I22" s="1" t="s">
        <v>341</v>
      </c>
      <c r="J22" s="1" t="s">
        <v>320</v>
      </c>
      <c r="K22" s="1" t="s">
        <v>341</v>
      </c>
      <c r="L22" s="1" t="s">
        <v>341</v>
      </c>
      <c r="M22" s="1" t="s">
        <v>321</v>
      </c>
      <c r="N22" s="1" t="s">
        <v>321</v>
      </c>
      <c r="O22" s="1" t="s">
        <v>322</v>
      </c>
      <c r="P22" s="1" t="s">
        <v>323</v>
      </c>
      <c r="Q22" s="1" t="s">
        <v>324</v>
      </c>
      <c r="R22" s="1" t="s">
        <v>387</v>
      </c>
      <c r="S22" s="1" t="s">
        <v>72</v>
      </c>
      <c r="T22" s="1" t="s">
        <v>34</v>
      </c>
      <c r="U22" s="1" t="s">
        <v>326</v>
      </c>
      <c r="V22" s="1" t="s">
        <v>327</v>
      </c>
    </row>
    <row r="23" s="1" customFormat="1" spans="1:22">
      <c r="A23" s="1" t="s">
        <v>228</v>
      </c>
      <c r="B23" s="1" t="s">
        <v>79</v>
      </c>
      <c r="C23" s="1" t="s">
        <v>388</v>
      </c>
      <c r="D23" s="1" t="s">
        <v>230</v>
      </c>
      <c r="E23" s="1" t="s">
        <v>231</v>
      </c>
      <c r="F23" s="1" t="s">
        <v>79</v>
      </c>
      <c r="G23" s="1" t="s">
        <v>80</v>
      </c>
      <c r="H23" s="1" t="s">
        <v>318</v>
      </c>
      <c r="I23" s="1" t="s">
        <v>389</v>
      </c>
      <c r="J23" s="1" t="s">
        <v>320</v>
      </c>
      <c r="K23" s="1" t="s">
        <v>389</v>
      </c>
      <c r="L23" s="1" t="s">
        <v>389</v>
      </c>
      <c r="M23" s="1" t="s">
        <v>321</v>
      </c>
      <c r="N23" s="1" t="s">
        <v>321</v>
      </c>
      <c r="O23" s="1" t="s">
        <v>322</v>
      </c>
      <c r="P23" s="1" t="s">
        <v>323</v>
      </c>
      <c r="Q23" s="1" t="s">
        <v>324</v>
      </c>
      <c r="R23" s="1" t="s">
        <v>390</v>
      </c>
      <c r="S23" s="1" t="s">
        <v>72</v>
      </c>
      <c r="T23" s="1" t="s">
        <v>34</v>
      </c>
      <c r="U23" s="1" t="s">
        <v>326</v>
      </c>
      <c r="V23" s="1" t="s">
        <v>327</v>
      </c>
    </row>
    <row r="24" s="1" customFormat="1" spans="1:22">
      <c r="A24" s="1" t="s">
        <v>118</v>
      </c>
      <c r="B24" s="1" t="s">
        <v>79</v>
      </c>
      <c r="C24" s="1" t="s">
        <v>391</v>
      </c>
      <c r="D24" s="1" t="s">
        <v>120</v>
      </c>
      <c r="E24" s="1" t="s">
        <v>121</v>
      </c>
      <c r="F24" s="1" t="s">
        <v>79</v>
      </c>
      <c r="G24" s="1" t="s">
        <v>80</v>
      </c>
      <c r="H24" s="1" t="s">
        <v>318</v>
      </c>
      <c r="I24" s="1" t="s">
        <v>392</v>
      </c>
      <c r="J24" s="1" t="s">
        <v>320</v>
      </c>
      <c r="K24" s="1" t="s">
        <v>392</v>
      </c>
      <c r="L24" s="1" t="s">
        <v>392</v>
      </c>
      <c r="M24" s="1" t="s">
        <v>321</v>
      </c>
      <c r="N24" s="1" t="s">
        <v>321</v>
      </c>
      <c r="O24" s="1" t="s">
        <v>322</v>
      </c>
      <c r="P24" s="1" t="s">
        <v>323</v>
      </c>
      <c r="Q24" s="1" t="s">
        <v>324</v>
      </c>
      <c r="R24" s="1" t="s">
        <v>393</v>
      </c>
      <c r="S24" s="1" t="s">
        <v>72</v>
      </c>
      <c r="T24" s="1" t="s">
        <v>34</v>
      </c>
      <c r="U24" s="1" t="s">
        <v>326</v>
      </c>
      <c r="V24" s="1" t="s">
        <v>327</v>
      </c>
    </row>
    <row r="25" s="1" customFormat="1" spans="1:22">
      <c r="A25" s="1" t="s">
        <v>271</v>
      </c>
      <c r="B25" s="1" t="s">
        <v>79</v>
      </c>
      <c r="C25" s="1" t="s">
        <v>394</v>
      </c>
      <c r="D25" s="1" t="s">
        <v>395</v>
      </c>
      <c r="E25" s="1" t="s">
        <v>272</v>
      </c>
      <c r="F25" s="1" t="s">
        <v>79</v>
      </c>
      <c r="G25" s="1" t="s">
        <v>80</v>
      </c>
      <c r="H25" s="1" t="s">
        <v>318</v>
      </c>
      <c r="I25" s="1" t="s">
        <v>396</v>
      </c>
      <c r="J25" s="1" t="s">
        <v>320</v>
      </c>
      <c r="K25" s="1" t="s">
        <v>396</v>
      </c>
      <c r="L25" s="1" t="s">
        <v>396</v>
      </c>
      <c r="M25" s="1" t="s">
        <v>321</v>
      </c>
      <c r="N25" s="1" t="s">
        <v>321</v>
      </c>
      <c r="O25" s="1" t="s">
        <v>322</v>
      </c>
      <c r="P25" s="1" t="s">
        <v>323</v>
      </c>
      <c r="Q25" s="1" t="s">
        <v>324</v>
      </c>
      <c r="R25" s="1" t="s">
        <v>397</v>
      </c>
      <c r="S25" s="1" t="s">
        <v>72</v>
      </c>
      <c r="T25" s="1" t="s">
        <v>34</v>
      </c>
      <c r="U25" s="1" t="s">
        <v>326</v>
      </c>
      <c r="V25" s="1" t="s">
        <v>327</v>
      </c>
    </row>
    <row r="26" s="1" customFormat="1" spans="1:22">
      <c r="A26" s="1" t="s">
        <v>206</v>
      </c>
      <c r="B26" s="1" t="s">
        <v>79</v>
      </c>
      <c r="C26" s="1" t="s">
        <v>398</v>
      </c>
      <c r="D26" s="1" t="s">
        <v>395</v>
      </c>
      <c r="E26" s="1" t="s">
        <v>209</v>
      </c>
      <c r="F26" s="1" t="s">
        <v>79</v>
      </c>
      <c r="G26" s="1" t="s">
        <v>80</v>
      </c>
      <c r="H26" s="1" t="s">
        <v>318</v>
      </c>
      <c r="I26" s="1" t="s">
        <v>399</v>
      </c>
      <c r="J26" s="1" t="s">
        <v>320</v>
      </c>
      <c r="K26" s="1" t="s">
        <v>399</v>
      </c>
      <c r="L26" s="1" t="s">
        <v>399</v>
      </c>
      <c r="M26" s="1" t="s">
        <v>321</v>
      </c>
      <c r="N26" s="1" t="s">
        <v>321</v>
      </c>
      <c r="O26" s="1" t="s">
        <v>322</v>
      </c>
      <c r="P26" s="1" t="s">
        <v>323</v>
      </c>
      <c r="Q26" s="1" t="s">
        <v>324</v>
      </c>
      <c r="R26" s="1" t="s">
        <v>400</v>
      </c>
      <c r="S26" s="1" t="s">
        <v>72</v>
      </c>
      <c r="T26" s="1" t="s">
        <v>34</v>
      </c>
      <c r="U26" s="1" t="s">
        <v>326</v>
      </c>
      <c r="V26" s="1" t="s">
        <v>327</v>
      </c>
    </row>
    <row r="27" s="1" customFormat="1" spans="1:22">
      <c r="A27" s="1" t="s">
        <v>242</v>
      </c>
      <c r="B27" s="1" t="s">
        <v>79</v>
      </c>
      <c r="C27" s="1" t="s">
        <v>401</v>
      </c>
      <c r="D27" s="1" t="s">
        <v>244</v>
      </c>
      <c r="E27" s="1" t="s">
        <v>245</v>
      </c>
      <c r="F27" s="1" t="s">
        <v>79</v>
      </c>
      <c r="G27" s="1" t="s">
        <v>80</v>
      </c>
      <c r="H27" s="1" t="s">
        <v>318</v>
      </c>
      <c r="I27" s="1" t="s">
        <v>351</v>
      </c>
      <c r="J27" s="1" t="s">
        <v>320</v>
      </c>
      <c r="K27" s="1" t="s">
        <v>351</v>
      </c>
      <c r="L27" s="1" t="s">
        <v>351</v>
      </c>
      <c r="M27" s="1" t="s">
        <v>321</v>
      </c>
      <c r="N27" s="1" t="s">
        <v>321</v>
      </c>
      <c r="O27" s="1" t="s">
        <v>322</v>
      </c>
      <c r="P27" s="1" t="s">
        <v>323</v>
      </c>
      <c r="Q27" s="1" t="s">
        <v>324</v>
      </c>
      <c r="R27" s="1" t="s">
        <v>402</v>
      </c>
      <c r="S27" s="1" t="s">
        <v>72</v>
      </c>
      <c r="T27" s="1" t="s">
        <v>34</v>
      </c>
      <c r="U27" s="1" t="s">
        <v>326</v>
      </c>
      <c r="V27" s="1" t="s">
        <v>327</v>
      </c>
    </row>
    <row r="28" s="1" customFormat="1" spans="1:22">
      <c r="A28" s="1" t="s">
        <v>148</v>
      </c>
      <c r="B28" s="1" t="s">
        <v>79</v>
      </c>
      <c r="C28" s="1" t="s">
        <v>403</v>
      </c>
      <c r="D28" s="1" t="s">
        <v>150</v>
      </c>
      <c r="E28" s="1" t="s">
        <v>151</v>
      </c>
      <c r="F28" s="1" t="s">
        <v>79</v>
      </c>
      <c r="G28" s="1" t="s">
        <v>80</v>
      </c>
      <c r="H28" s="1" t="s">
        <v>318</v>
      </c>
      <c r="I28" s="1" t="s">
        <v>404</v>
      </c>
      <c r="J28" s="1" t="s">
        <v>320</v>
      </c>
      <c r="K28" s="1" t="s">
        <v>404</v>
      </c>
      <c r="L28" s="1" t="s">
        <v>404</v>
      </c>
      <c r="M28" s="1" t="s">
        <v>321</v>
      </c>
      <c r="N28" s="1" t="s">
        <v>321</v>
      </c>
      <c r="O28" s="1" t="s">
        <v>322</v>
      </c>
      <c r="P28" s="1" t="s">
        <v>323</v>
      </c>
      <c r="Q28" s="1" t="s">
        <v>324</v>
      </c>
      <c r="R28" s="1" t="s">
        <v>405</v>
      </c>
      <c r="S28" s="1" t="s">
        <v>72</v>
      </c>
      <c r="T28" s="1" t="s">
        <v>34</v>
      </c>
      <c r="U28" s="1" t="s">
        <v>326</v>
      </c>
      <c r="V28" s="1" t="s">
        <v>327</v>
      </c>
    </row>
    <row r="29" s="1" customFormat="1" spans="1:22">
      <c r="A29" s="1" t="s">
        <v>164</v>
      </c>
      <c r="B29" s="1" t="s">
        <v>79</v>
      </c>
      <c r="C29" s="1" t="s">
        <v>406</v>
      </c>
      <c r="D29" s="1" t="s">
        <v>96</v>
      </c>
      <c r="E29" s="1" t="s">
        <v>165</v>
      </c>
      <c r="F29" s="1" t="s">
        <v>79</v>
      </c>
      <c r="G29" s="1" t="s">
        <v>80</v>
      </c>
      <c r="H29" s="1" t="s">
        <v>318</v>
      </c>
      <c r="I29" s="1" t="s">
        <v>341</v>
      </c>
      <c r="J29" s="1" t="s">
        <v>320</v>
      </c>
      <c r="K29" s="1" t="s">
        <v>341</v>
      </c>
      <c r="L29" s="1" t="s">
        <v>341</v>
      </c>
      <c r="M29" s="1" t="s">
        <v>321</v>
      </c>
      <c r="N29" s="1" t="s">
        <v>321</v>
      </c>
      <c r="O29" s="1" t="s">
        <v>322</v>
      </c>
      <c r="P29" s="1" t="s">
        <v>323</v>
      </c>
      <c r="Q29" s="1" t="s">
        <v>324</v>
      </c>
      <c r="R29" s="1" t="s">
        <v>407</v>
      </c>
      <c r="S29" s="1" t="s">
        <v>72</v>
      </c>
      <c r="T29" s="1" t="s">
        <v>34</v>
      </c>
      <c r="U29" s="1" t="s">
        <v>326</v>
      </c>
      <c r="V29" s="1" t="s">
        <v>327</v>
      </c>
    </row>
    <row r="30" s="1" customFormat="1" spans="1:22">
      <c r="A30" s="1" t="s">
        <v>140</v>
      </c>
      <c r="B30" s="1" t="s">
        <v>79</v>
      </c>
      <c r="C30" s="1" t="s">
        <v>408</v>
      </c>
      <c r="D30" s="1" t="s">
        <v>142</v>
      </c>
      <c r="E30" s="1" t="s">
        <v>143</v>
      </c>
      <c r="F30" s="1" t="s">
        <v>79</v>
      </c>
      <c r="G30" s="1" t="s">
        <v>80</v>
      </c>
      <c r="H30" s="1" t="s">
        <v>318</v>
      </c>
      <c r="I30" s="1" t="s">
        <v>409</v>
      </c>
      <c r="J30" s="1" t="s">
        <v>320</v>
      </c>
      <c r="K30" s="1" t="s">
        <v>409</v>
      </c>
      <c r="L30" s="1" t="s">
        <v>409</v>
      </c>
      <c r="M30" s="1" t="s">
        <v>321</v>
      </c>
      <c r="N30" s="1" t="s">
        <v>321</v>
      </c>
      <c r="O30" s="1" t="s">
        <v>322</v>
      </c>
      <c r="P30" s="1" t="s">
        <v>323</v>
      </c>
      <c r="Q30" s="1" t="s">
        <v>324</v>
      </c>
      <c r="R30" s="1" t="s">
        <v>410</v>
      </c>
      <c r="S30" s="1" t="s">
        <v>72</v>
      </c>
      <c r="T30" s="1" t="s">
        <v>34</v>
      </c>
      <c r="U30" s="1" t="s">
        <v>326</v>
      </c>
      <c r="V30" s="1" t="s">
        <v>327</v>
      </c>
    </row>
    <row r="31" s="1" customFormat="1" spans="1:22">
      <c r="A31" s="1" t="s">
        <v>214</v>
      </c>
      <c r="B31" s="1" t="s">
        <v>79</v>
      </c>
      <c r="C31" s="1" t="s">
        <v>411</v>
      </c>
      <c r="D31" s="1" t="s">
        <v>412</v>
      </c>
      <c r="E31" s="1" t="s">
        <v>215</v>
      </c>
      <c r="F31" s="1" t="s">
        <v>79</v>
      </c>
      <c r="G31" s="1" t="s">
        <v>80</v>
      </c>
      <c r="H31" s="1" t="s">
        <v>318</v>
      </c>
      <c r="I31" s="1" t="s">
        <v>351</v>
      </c>
      <c r="J31" s="1" t="s">
        <v>320</v>
      </c>
      <c r="K31" s="1" t="s">
        <v>351</v>
      </c>
      <c r="L31" s="1" t="s">
        <v>351</v>
      </c>
      <c r="M31" s="1" t="s">
        <v>321</v>
      </c>
      <c r="N31" s="1" t="s">
        <v>321</v>
      </c>
      <c r="O31" s="1" t="s">
        <v>322</v>
      </c>
      <c r="P31" s="1" t="s">
        <v>323</v>
      </c>
      <c r="Q31" s="1" t="s">
        <v>324</v>
      </c>
      <c r="R31" s="1" t="s">
        <v>413</v>
      </c>
      <c r="S31" s="1" t="s">
        <v>72</v>
      </c>
      <c r="T31" s="1" t="s">
        <v>34</v>
      </c>
      <c r="U31" s="1" t="s">
        <v>326</v>
      </c>
      <c r="V31" s="1" t="s">
        <v>327</v>
      </c>
    </row>
    <row r="32" s="1" customFormat="1" spans="1:22">
      <c r="A32" s="1" t="s">
        <v>172</v>
      </c>
      <c r="B32" s="1" t="s">
        <v>79</v>
      </c>
      <c r="C32" s="1" t="s">
        <v>414</v>
      </c>
      <c r="D32" s="1" t="s">
        <v>412</v>
      </c>
      <c r="E32" s="1" t="s">
        <v>175</v>
      </c>
      <c r="F32" s="1" t="s">
        <v>79</v>
      </c>
      <c r="G32" s="1" t="s">
        <v>80</v>
      </c>
      <c r="H32" s="1" t="s">
        <v>318</v>
      </c>
      <c r="I32" s="1" t="s">
        <v>351</v>
      </c>
      <c r="J32" s="1" t="s">
        <v>320</v>
      </c>
      <c r="K32" s="1" t="s">
        <v>351</v>
      </c>
      <c r="L32" s="1" t="s">
        <v>351</v>
      </c>
      <c r="M32" s="1" t="s">
        <v>321</v>
      </c>
      <c r="N32" s="1" t="s">
        <v>321</v>
      </c>
      <c r="O32" s="1" t="s">
        <v>322</v>
      </c>
      <c r="P32" s="1" t="s">
        <v>323</v>
      </c>
      <c r="Q32" s="1" t="s">
        <v>324</v>
      </c>
      <c r="R32" s="1" t="s">
        <v>415</v>
      </c>
      <c r="S32" s="1" t="s">
        <v>72</v>
      </c>
      <c r="T32" s="1" t="s">
        <v>34</v>
      </c>
      <c r="U32" s="1" t="s">
        <v>326</v>
      </c>
      <c r="V32" s="1" t="s">
        <v>327</v>
      </c>
    </row>
    <row r="33" s="1" customFormat="1" spans="1:22">
      <c r="A33" s="1" t="s">
        <v>200</v>
      </c>
      <c r="B33" s="1" t="s">
        <v>78</v>
      </c>
      <c r="C33" s="1" t="s">
        <v>416</v>
      </c>
      <c r="D33" s="1" t="s">
        <v>202</v>
      </c>
      <c r="E33" s="1" t="s">
        <v>203</v>
      </c>
      <c r="F33" s="1" t="s">
        <v>79</v>
      </c>
      <c r="G33" s="1" t="s">
        <v>80</v>
      </c>
      <c r="H33" s="1" t="s">
        <v>318</v>
      </c>
      <c r="I33" s="1" t="s">
        <v>417</v>
      </c>
      <c r="J33" s="1" t="s">
        <v>320</v>
      </c>
      <c r="K33" s="1" t="s">
        <v>417</v>
      </c>
      <c r="L33" s="1" t="s">
        <v>417</v>
      </c>
      <c r="M33" s="1" t="s">
        <v>321</v>
      </c>
      <c r="N33" s="1" t="s">
        <v>321</v>
      </c>
      <c r="O33" s="1" t="s">
        <v>322</v>
      </c>
      <c r="P33" s="1" t="s">
        <v>323</v>
      </c>
      <c r="Q33" s="1" t="s">
        <v>324</v>
      </c>
      <c r="R33" s="1" t="s">
        <v>418</v>
      </c>
      <c r="S33" s="1" t="s">
        <v>72</v>
      </c>
      <c r="T33" s="1" t="s">
        <v>34</v>
      </c>
      <c r="U33" s="1" t="s">
        <v>326</v>
      </c>
      <c r="V33" s="1" t="s">
        <v>327</v>
      </c>
    </row>
    <row r="34" s="1" customFormat="1" spans="1:22">
      <c r="A34" s="1" t="s">
        <v>70</v>
      </c>
      <c r="B34" s="1" t="s">
        <v>78</v>
      </c>
      <c r="C34" s="1" t="s">
        <v>419</v>
      </c>
      <c r="D34" s="1" t="s">
        <v>75</v>
      </c>
      <c r="E34" s="1" t="s">
        <v>77</v>
      </c>
      <c r="F34" s="1" t="s">
        <v>79</v>
      </c>
      <c r="G34" s="1" t="s">
        <v>80</v>
      </c>
      <c r="H34" s="1" t="s">
        <v>318</v>
      </c>
      <c r="I34" s="1" t="s">
        <v>420</v>
      </c>
      <c r="J34" s="1" t="s">
        <v>320</v>
      </c>
      <c r="K34" s="1" t="s">
        <v>420</v>
      </c>
      <c r="L34" s="1" t="s">
        <v>420</v>
      </c>
      <c r="M34" s="1" t="s">
        <v>321</v>
      </c>
      <c r="N34" s="1" t="s">
        <v>321</v>
      </c>
      <c r="O34" s="1" t="s">
        <v>322</v>
      </c>
      <c r="P34" s="1" t="s">
        <v>323</v>
      </c>
      <c r="Q34" s="1" t="s">
        <v>324</v>
      </c>
      <c r="R34" s="1" t="s">
        <v>421</v>
      </c>
      <c r="S34" s="1" t="s">
        <v>72</v>
      </c>
      <c r="T34" s="1" t="s">
        <v>34</v>
      </c>
      <c r="U34" s="1" t="s">
        <v>326</v>
      </c>
      <c r="V34" s="1" t="s">
        <v>327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2023-05-26T02:16:23Z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A84C39598EDA41E79B28AF76C2A7E284_12</vt:lpwstr>
  </property>
</Properties>
</file>