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对账!$1:$82</definedName>
  </definedNames>
  <calcPr calcId="144525"/>
</workbook>
</file>

<file path=xl/sharedStrings.xml><?xml version="1.0" encoding="utf-8"?>
<sst xmlns="http://schemas.openxmlformats.org/spreadsheetml/2006/main" count="2067" uniqueCount="559">
  <si>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</si>
  <si>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</si>
  <si>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</si>
  <si>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</si>
  <si>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</si>
  <si>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</si>
  <si>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</si>
  <si>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</si>
  <si>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</si>
  <si>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</si>
  <si>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</si>
  <si>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</si>
  <si>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</si>
  <si>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</si>
  <si>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</si>
  <si>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</si>
  <si>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</si>
  <si>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</si>
  <si>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</si>
  <si>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</si>
  <si>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</si>
  <si>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</si>
  <si>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</si>
  <si>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</si>
  <si>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</si>
  <si>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999223801553296	</t>
  </si>
  <si>
    <t>Ctrip</t>
  </si>
  <si>
    <t>正常</t>
  </si>
  <si>
    <t>[梅州]梅州白天鹅迎宾馆(100697959)</t>
  </si>
  <si>
    <t>商务城景大床房&lt;超值特惠&gt;&lt;双人入住&gt;&lt;日历房套餐高价值&gt;&lt;单早&gt;&lt;新酒店礼盒&gt;</t>
  </si>
  <si>
    <t>CNY</t>
  </si>
  <si>
    <t>付续文</t>
  </si>
  <si>
    <t>CA363230527CNY</t>
  </si>
  <si>
    <t>未提现</t>
  </si>
  <si>
    <t>携程开票</t>
  </si>
  <si>
    <t xml:space="preserve">	</t>
  </si>
  <si>
    <t>取消</t>
  </si>
  <si>
    <t xml:space="preserve">999223814729789	</t>
  </si>
  <si>
    <t>[香港]香港九龙酒店(The Kowloon Hotel)(9826444)</t>
  </si>
  <si>
    <t>豪华房(至少提前5天预订)(至少连住2晚及以上)&lt;双人入住&gt;&lt;内宾&gt;&lt;无早&gt;</t>
  </si>
  <si>
    <t>LI/SHOUYI,MU/XIANLI</t>
  </si>
  <si>
    <t xml:space="preserve">3279421	</t>
  </si>
  <si>
    <t xml:space="preserve">999223902875862	</t>
  </si>
  <si>
    <t>[香港]历山酒店(Hotel Alexandra)(105646626)</t>
  </si>
  <si>
    <t>梅花客房 (城市景观)(至少提前5天预订)(至少连住2晚及以上)&lt;双人入住&gt;&lt;内宾&gt;&lt;无早&gt;</t>
  </si>
  <si>
    <t>QIN/HANYANG,QIN/NINGZHEN</t>
  </si>
  <si>
    <t xml:space="preserve">3302986	</t>
  </si>
  <si>
    <t xml:space="preserve">999223903479479	</t>
  </si>
  <si>
    <t>YANG/YAOYU,LAU/HIUYING</t>
  </si>
  <si>
    <t xml:space="preserve">3303248	</t>
  </si>
  <si>
    <t xml:space="preserve">999224001808757	</t>
  </si>
  <si>
    <t>He/Jiaqi,Wu/Peijia</t>
  </si>
  <si>
    <t xml:space="preserve">3326589	</t>
  </si>
  <si>
    <t xml:space="preserve">999224008255324	</t>
  </si>
  <si>
    <t>[昆明]昆明索菲特大酒店(68263521)</t>
  </si>
  <si>
    <t>高级大床房&lt;双人入住&gt;&lt;内宾&gt;&lt;预付&gt;&lt;无早&gt;</t>
  </si>
  <si>
    <t>潘红</t>
  </si>
  <si>
    <t xml:space="preserve">3327930	</t>
  </si>
  <si>
    <t xml:space="preserve">999224015358501	</t>
  </si>
  <si>
    <t>[香港]香港富荟旺角酒店(iclub Mong Kok Hotel)(69311702)</t>
  </si>
  <si>
    <t>卓荟客房(至少提前3天预订)&lt;连住2-7晚&gt;&lt;双人入住&gt;&lt;内宾&gt;&lt;无早&gt;</t>
  </si>
  <si>
    <t>HONG/WENDONG</t>
  </si>
  <si>
    <t xml:space="preserve">3330399	</t>
  </si>
  <si>
    <t xml:space="preserve">999224033582569	</t>
  </si>
  <si>
    <t>[香港]唯港荟酒店(Hotel ICON)(25662534)</t>
  </si>
  <si>
    <t>CLUB 65 大床套房&lt;双人入住&gt;&lt;内宾&gt;&lt;预付&gt;&lt;双早&gt;</t>
  </si>
  <si>
    <t>Cai/Deyu</t>
  </si>
  <si>
    <t xml:space="preserve">3335823	</t>
  </si>
  <si>
    <t xml:space="preserve">999224050099707	</t>
  </si>
  <si>
    <t>[香港]香港广易商务宾馆(家庭旅馆)(WIDE EVER HOSTEL)(2981749)</t>
  </si>
  <si>
    <t>大床房&lt;特惠专享&gt;&lt;双人入住&gt;&lt;无早&gt;</t>
  </si>
  <si>
    <t>HUANG/HAOWEI</t>
  </si>
  <si>
    <t xml:space="preserve">3340707	</t>
  </si>
  <si>
    <t xml:space="preserve">999224067053677	</t>
  </si>
  <si>
    <t>商务江景大床房&lt;超值特惠&gt;&lt;双人入住&gt;&lt;日历房套餐高价值&gt;&lt;单早&gt;&lt;新酒店礼盒&gt;</t>
  </si>
  <si>
    <t>杨晶晶</t>
  </si>
  <si>
    <t xml:space="preserve">999224067272630	</t>
  </si>
  <si>
    <t>商务江景双床房&lt;超值特惠&gt;&lt;双人入住&gt;&lt;日历房套餐高价值&gt;&lt;单早&gt;&lt;新酒店礼盒&gt;</t>
  </si>
  <si>
    <t>涂胜东,刘长守</t>
  </si>
  <si>
    <t xml:space="preserve">999224076061523	</t>
  </si>
  <si>
    <t>[上海]上海中兴和泰酒店(24862402)</t>
  </si>
  <si>
    <t>精品大床房&lt;双人入住&gt;&lt;内宾&gt;&lt;预付&gt;&lt;双早&gt;</t>
  </si>
  <si>
    <t>李书豪</t>
  </si>
  <si>
    <t xml:space="preserve">3348097	</t>
  </si>
  <si>
    <t xml:space="preserve">999224077228866	</t>
  </si>
  <si>
    <t>GUO/YINGFENG</t>
  </si>
  <si>
    <t xml:space="preserve">3348598	</t>
  </si>
  <si>
    <t xml:space="preserve">999224083943100	</t>
  </si>
  <si>
    <t>lai/feiping,qin/yongzhi</t>
  </si>
  <si>
    <t xml:space="preserve">3351529	</t>
  </si>
  <si>
    <t xml:space="preserve">999224088575426	</t>
  </si>
  <si>
    <t>SHAO/QIBO</t>
  </si>
  <si>
    <t xml:space="preserve">3352131	</t>
  </si>
  <si>
    <t xml:space="preserve">24092954219	</t>
  </si>
  <si>
    <t>[梅州]梅州昌盛豪生大酒店(45834822)</t>
  </si>
  <si>
    <t>柚见汝——非遗大床房&lt;超值特惠&gt;&lt;双人入住&gt;&lt;双早&gt;</t>
  </si>
  <si>
    <t>郭秋珍</t>
  </si>
  <si>
    <t xml:space="preserve">999224093785218	</t>
  </si>
  <si>
    <t>[广州]广州威珀斯酒店(67322972)</t>
  </si>
  <si>
    <t>商务双床房&lt;双人入住&gt;&lt;内宾&gt;&lt;预付&gt;&lt;无早&gt;</t>
  </si>
  <si>
    <t>薛丁</t>
  </si>
  <si>
    <t xml:space="preserve">3354042	</t>
  </si>
  <si>
    <t xml:space="preserve">730231	</t>
  </si>
  <si>
    <t xml:space="preserve">999223782037661	</t>
  </si>
  <si>
    <t>高级房(至少提前5天预订)(至少连住2晚及以上)&lt;双人入住&gt;&lt;内宾&gt;&lt;无早&gt;</t>
  </si>
  <si>
    <t>Ke/Ying</t>
  </si>
  <si>
    <t>CA363230528CNY</t>
  </si>
  <si>
    <t xml:space="preserve">3269884	</t>
  </si>
  <si>
    <t xml:space="preserve">999223830620627	</t>
  </si>
  <si>
    <t>CHEN/JIARUN</t>
  </si>
  <si>
    <t xml:space="preserve">3283755	</t>
  </si>
  <si>
    <t xml:space="preserve">999223830803087	</t>
  </si>
  <si>
    <t>[香港]香港九龙海逸君绰酒店(Harbour Grand Kowloon)(17095949)</t>
  </si>
  <si>
    <t>高级客房(至少连住2晚及以上)&lt;特惠&gt;&lt;双人入住&gt;&lt;内宾&gt;&lt;无早&gt;</t>
  </si>
  <si>
    <t>LI/ZHIHUA,ZHANG/JIAQI</t>
  </si>
  <si>
    <t xml:space="preserve">3283850	</t>
  </si>
  <si>
    <t xml:space="preserve">999223853892838	</t>
  </si>
  <si>
    <t>商务江景大床房&lt;特惠促销&gt;&lt;双人入住&gt;&lt;双早&gt;&lt;日历房套餐高价值&gt;&lt;新酒店礼盒&gt;</t>
  </si>
  <si>
    <t>刘恋,刘裕</t>
  </si>
  <si>
    <t xml:space="preserve">999224033105792	</t>
  </si>
  <si>
    <t>吕小琪</t>
  </si>
  <si>
    <t xml:space="preserve">3335672	</t>
  </si>
  <si>
    <t xml:space="preserve">728716	</t>
  </si>
  <si>
    <t xml:space="preserve">24097450895	</t>
  </si>
  <si>
    <t>[北京]北京千禧大酒店(9881984)</t>
  </si>
  <si>
    <t>高级大床房&lt;双人入住&gt;&lt;内宾&gt;&lt;预付&gt;&lt;双早&gt;</t>
  </si>
  <si>
    <t>尹竹君</t>
  </si>
  <si>
    <t xml:space="preserve">3355388	</t>
  </si>
  <si>
    <t xml:space="preserve">999224100901530	</t>
  </si>
  <si>
    <t>洪少红,李泓仪</t>
  </si>
  <si>
    <t xml:space="preserve">3357504	</t>
  </si>
  <si>
    <t xml:space="preserve">4XE6FMY0K	</t>
  </si>
  <si>
    <t xml:space="preserve">999224107161308	</t>
  </si>
  <si>
    <t>[佛山]佛山顺德新世界酒店(67322891)</t>
  </si>
  <si>
    <t>豪华客房&lt;双人入住&gt;&lt;内宾&gt;&lt;预付&gt;&lt;无早&gt;</t>
  </si>
  <si>
    <t>秦春雨</t>
  </si>
  <si>
    <t xml:space="preserve">3358849	</t>
  </si>
  <si>
    <t xml:space="preserve">917502264	</t>
  </si>
  <si>
    <t xml:space="preserve">999224112277400	</t>
  </si>
  <si>
    <t>[梅州]梅州麓湖山酒店(67856423)</t>
  </si>
  <si>
    <t>豪华大床房&lt;双人入住&gt;&lt;升级特惠&gt;&lt;双早&gt;&lt;新高价值日历房套餐&gt;&lt;新酒店礼盒&gt;</t>
  </si>
  <si>
    <t>卢荣杰</t>
  </si>
  <si>
    <t xml:space="preserve">2434837	</t>
  </si>
  <si>
    <t xml:space="preserve">999224112307477	</t>
  </si>
  <si>
    <t>标准双床房&lt;双人入住&gt;&lt;升级特惠&gt;&lt;双早&gt;&lt;新高价值日历房套餐&gt;&lt;新酒店礼盒&gt;</t>
  </si>
  <si>
    <t xml:space="preserve">999224115561173	</t>
  </si>
  <si>
    <t>[佛山]佛山顺德嘉信康年花园酒店(37190267)</t>
  </si>
  <si>
    <t>麦志鹏</t>
  </si>
  <si>
    <t xml:space="preserve">3360717	</t>
  </si>
  <si>
    <t xml:space="preserve">2305120018	</t>
  </si>
  <si>
    <t>退单</t>
  </si>
  <si>
    <t xml:space="preserve">999224117617450	</t>
  </si>
  <si>
    <t>赵丽仪</t>
  </si>
  <si>
    <t xml:space="preserve">3361490	</t>
  </si>
  <si>
    <t xml:space="preserve">2305120017	</t>
  </si>
  <si>
    <t xml:space="preserve">999224117966601	</t>
  </si>
  <si>
    <t>胡慧祺</t>
  </si>
  <si>
    <t xml:space="preserve">3361670	</t>
  </si>
  <si>
    <t xml:space="preserve">2305120020	</t>
  </si>
  <si>
    <t xml:space="preserve">999224118935042	</t>
  </si>
  <si>
    <t>谢雷军</t>
  </si>
  <si>
    <t xml:space="preserve">3362001	</t>
  </si>
  <si>
    <t xml:space="preserve">2305120022	</t>
  </si>
  <si>
    <t xml:space="preserve">999224120850398	</t>
  </si>
  <si>
    <t>肖静,吉姆皮埃尔</t>
  </si>
  <si>
    <t xml:space="preserve">3363360	</t>
  </si>
  <si>
    <t xml:space="preserve">2305120030	</t>
  </si>
  <si>
    <t xml:space="preserve">999223398478991	</t>
  </si>
  <si>
    <t>ZHANG/WEIYI</t>
  </si>
  <si>
    <t>CA363230529CNY</t>
  </si>
  <si>
    <t xml:space="preserve">3180389	</t>
  </si>
  <si>
    <t xml:space="preserve">999223802022841	</t>
  </si>
  <si>
    <t>ZHOU/HANPEI,WANG/LUOYI</t>
  </si>
  <si>
    <t xml:space="preserve">3275597	</t>
  </si>
  <si>
    <t xml:space="preserve">999223832659256	</t>
  </si>
  <si>
    <t>Huang/Ke</t>
  </si>
  <si>
    <t xml:space="preserve">3284216	</t>
  </si>
  <si>
    <t xml:space="preserve">999223903566160	</t>
  </si>
  <si>
    <t>[香港]富荟土瓜湾酒店(iclub To Kwa Wan Hotel)(17099151)</t>
  </si>
  <si>
    <t>尊荟客房(至少提前3天预订)&lt;连住2-7晚&gt;&lt;双人入住&gt;&lt;内宾&gt;&lt;无早&gt;</t>
  </si>
  <si>
    <t>LIU/JIA</t>
  </si>
  <si>
    <t xml:space="preserve">3303317	</t>
  </si>
  <si>
    <t xml:space="preserve">999223905311582	</t>
  </si>
  <si>
    <t>翁嫦玲</t>
  </si>
  <si>
    <t xml:space="preserve">999223905448744	</t>
  </si>
  <si>
    <t>章哲楣</t>
  </si>
  <si>
    <t xml:space="preserve">999223905721002	</t>
  </si>
  <si>
    <t>石昭芸</t>
  </si>
  <si>
    <t xml:space="preserve">999223905763064	</t>
  </si>
  <si>
    <t>林国英</t>
  </si>
  <si>
    <t xml:space="preserve">999223906095739	</t>
  </si>
  <si>
    <t>KE/WENSAN</t>
  </si>
  <si>
    <t xml:space="preserve">3304244	</t>
  </si>
  <si>
    <t xml:space="preserve">999223906544208	</t>
  </si>
  <si>
    <t>余文辉</t>
  </si>
  <si>
    <t xml:space="preserve">999223916976601	</t>
  </si>
  <si>
    <t>商务江景大床房&lt;特惠专享&gt;&lt;双人入住&gt;&lt;双早&gt;&lt;日历房套餐高价值&gt;&lt;新酒店礼盒&gt;</t>
  </si>
  <si>
    <t>曾艳</t>
  </si>
  <si>
    <t xml:space="preserve">999223937642097	</t>
  </si>
  <si>
    <t>CHEN/XUEJIE,SONG/YUNONG</t>
  </si>
  <si>
    <t xml:space="preserve">3308749	</t>
  </si>
  <si>
    <t xml:space="preserve">999223941335922	</t>
  </si>
  <si>
    <t>LYU/NA</t>
  </si>
  <si>
    <t xml:space="preserve">3309646	</t>
  </si>
  <si>
    <t xml:space="preserve">999223949271986	</t>
  </si>
  <si>
    <t>HONG/QIANGUI,HONG/SHENGHAO</t>
  </si>
  <si>
    <t xml:space="preserve">3311191	</t>
  </si>
  <si>
    <t xml:space="preserve">999223952710637	</t>
  </si>
  <si>
    <t>Yu/Xiao,Mou/Yifan</t>
  </si>
  <si>
    <t xml:space="preserve">3311863	</t>
  </si>
  <si>
    <t xml:space="preserve">999223956980681	</t>
  </si>
  <si>
    <t>He/Jiaxin,Wei/Weisheb</t>
  </si>
  <si>
    <t xml:space="preserve">3313049	</t>
  </si>
  <si>
    <t xml:space="preserve">999223957004014	</t>
  </si>
  <si>
    <t>ZHANG/CHENYI</t>
  </si>
  <si>
    <t xml:space="preserve">3313062	</t>
  </si>
  <si>
    <t xml:space="preserve">23964216883	</t>
  </si>
  <si>
    <t>LIANG/YUZHEN</t>
  </si>
  <si>
    <t xml:space="preserve">3314404	</t>
  </si>
  <si>
    <t xml:space="preserve">999223979762185	</t>
  </si>
  <si>
    <t>Zhang/Bin,LIN/DUANXIANG</t>
  </si>
  <si>
    <t xml:space="preserve">3318368	</t>
  </si>
  <si>
    <t xml:space="preserve">999223982933460	</t>
  </si>
  <si>
    <t>Yao/Lezhe,Qiu/Yanan</t>
  </si>
  <si>
    <t xml:space="preserve">3319608	</t>
  </si>
  <si>
    <t xml:space="preserve">999223985557791	</t>
  </si>
  <si>
    <t>CHOU/CHINYIN</t>
  </si>
  <si>
    <t xml:space="preserve">3321035	</t>
  </si>
  <si>
    <t xml:space="preserve">999223986950241	</t>
  </si>
  <si>
    <t>WEI/SIYAO,HAO/WENXIANG</t>
  </si>
  <si>
    <t xml:space="preserve">3322085	</t>
  </si>
  <si>
    <t xml:space="preserve">24006636886	</t>
  </si>
  <si>
    <t>ZHOU/MIN,ZHU/HUA</t>
  </si>
  <si>
    <t xml:space="preserve">3327438	</t>
  </si>
  <si>
    <t xml:space="preserve">999224016176061	</t>
  </si>
  <si>
    <t>ZENG/AIPING,WU/MINGYANG</t>
  </si>
  <si>
    <t xml:space="preserve">3330837	</t>
  </si>
  <si>
    <t xml:space="preserve">999224016718127	</t>
  </si>
  <si>
    <t>Wang/Guoxi,Xiong/Husband</t>
  </si>
  <si>
    <t xml:space="preserve">3331293	</t>
  </si>
  <si>
    <t xml:space="preserve">999224016732455	</t>
  </si>
  <si>
    <t>Ren/Chuyi</t>
  </si>
  <si>
    <t xml:space="preserve">999224020687498	</t>
  </si>
  <si>
    <t>FENG/CHENGCHENG</t>
  </si>
  <si>
    <t xml:space="preserve">3332426	</t>
  </si>
  <si>
    <t xml:space="preserve">999224028005479	</t>
  </si>
  <si>
    <t>Sheng/Xi,Gao/Fuwei</t>
  </si>
  <si>
    <t xml:space="preserve">3334021	</t>
  </si>
  <si>
    <t xml:space="preserve">999224042975862	</t>
  </si>
  <si>
    <t>Zhai/Fan</t>
  </si>
  <si>
    <t xml:space="preserve">3338131	</t>
  </si>
  <si>
    <t xml:space="preserve">999224077845080	</t>
  </si>
  <si>
    <t>YU/XIUWEN,LIANG/YUNING,HUANG/HAOWEI,WU/RUOCHEN</t>
  </si>
  <si>
    <t xml:space="preserve">3348826	</t>
  </si>
  <si>
    <t xml:space="preserve">999224089354912	</t>
  </si>
  <si>
    <t>[广州]广州颐和大酒店(69327191)</t>
  </si>
  <si>
    <t>高级双床房&lt;双人入住&gt;&lt;内宾&gt;&lt;预付&gt;&lt;双早&gt;</t>
  </si>
  <si>
    <t>刘嘉滢</t>
  </si>
  <si>
    <t xml:space="preserve">3352253	</t>
  </si>
  <si>
    <t xml:space="preserve">999224101368356	</t>
  </si>
  <si>
    <t>陈隆柏</t>
  </si>
  <si>
    <t xml:space="preserve">999224101883005	</t>
  </si>
  <si>
    <t>[广州]广州珀丽酒店(9826184)</t>
  </si>
  <si>
    <t>豪华套房&lt;双人入住&gt;&lt;内宾&gt;&lt;预付&gt;&lt;双早&gt;</t>
  </si>
  <si>
    <t>康艺,康健</t>
  </si>
  <si>
    <t xml:space="preserve">3358242	</t>
  </si>
  <si>
    <t xml:space="preserve">999224116986387	</t>
  </si>
  <si>
    <t>[北京]北京雅诗阁盛世博瑞服务公寓(68393305)</t>
  </si>
  <si>
    <t>行政单房公寓&lt;双人入住&gt;&lt;内宾&gt;&lt;预付&gt;&lt;无早&gt;</t>
  </si>
  <si>
    <t>张雷</t>
  </si>
  <si>
    <t xml:space="preserve">3361256	</t>
  </si>
  <si>
    <t xml:space="preserve">999224123108930	</t>
  </si>
  <si>
    <t>柚见好——非遗双床房&lt;超值特惠&gt;&lt;双人入住&gt;&lt;双早&gt;</t>
  </si>
  <si>
    <t>HE/JIANJUN</t>
  </si>
  <si>
    <t xml:space="preserve">999224126712569	</t>
  </si>
  <si>
    <t>柚见好——非遗双床房&lt;特惠促销&gt;&lt;双人入住&gt;&lt;双早&gt;&lt;日历房套餐高价值&gt;&lt;新酒店礼盒&gt;</t>
  </si>
  <si>
    <t xml:space="preserve">999224133155965	</t>
  </si>
  <si>
    <t>[厦门]厦门宝龙铂尔曼大酒店(68264185)</t>
  </si>
  <si>
    <t>高级园景大床房&lt;双人入住&gt;&lt;内宾&gt;&lt;预付&gt;&lt;无早&gt;</t>
  </si>
  <si>
    <t>卢伟民</t>
  </si>
  <si>
    <t xml:space="preserve">3367446	</t>
  </si>
  <si>
    <t xml:space="preserve">999224135516775	</t>
  </si>
  <si>
    <t>游成斌</t>
  </si>
  <si>
    <t>，</t>
  </si>
  <si>
    <t>999224067053677</t>
  </si>
  <si>
    <t>202305091615320068</t>
  </si>
  <si>
    <t>999224067272630</t>
  </si>
  <si>
    <t>202305091641120021</t>
  </si>
  <si>
    <t>202305110833370076</t>
  </si>
  <si>
    <t>999223853892838</t>
  </si>
  <si>
    <t>202305121633380001</t>
  </si>
  <si>
    <t>999224112277400</t>
  </si>
  <si>
    <t>202305121217570025</t>
  </si>
  <si>
    <t>999224112307477</t>
  </si>
  <si>
    <t>202305121218410025</t>
  </si>
  <si>
    <t>999223905311582</t>
  </si>
  <si>
    <t>202304291138540068</t>
  </si>
  <si>
    <t>999223905721002</t>
  </si>
  <si>
    <t>202304291227120068</t>
  </si>
  <si>
    <t>999223905763064</t>
  </si>
  <si>
    <t>202304291253330068</t>
  </si>
  <si>
    <t>999223906544208</t>
  </si>
  <si>
    <t>202304291406360076</t>
  </si>
  <si>
    <t>999223916976601</t>
  </si>
  <si>
    <t>202304291852110021</t>
  </si>
  <si>
    <t>999224101368356</t>
  </si>
  <si>
    <t>202305112223410068</t>
  </si>
  <si>
    <t>999224126712569</t>
  </si>
  <si>
    <t>202305131254020025</t>
  </si>
  <si>
    <t>999224135516775</t>
  </si>
  <si>
    <t>202305132157120068</t>
  </si>
  <si>
    <t>A230529093940481</t>
  </si>
  <si>
    <t>A230529094048481</t>
  </si>
  <si>
    <t>房集：i230529093900 8854元</t>
  </si>
  <si>
    <t>CNY / HKD 当前参考汇率: 1.106744875</t>
  </si>
  <si>
    <t>总计：89171.66 CNY/
98690.28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</si>
  <si>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</si>
  <si>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</si>
  <si>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</si>
  <si>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</si>
  <si>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</si>
  <si>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</si>
  <si>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</si>
  <si>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</si>
  <si>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</si>
  <si>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</si>
  <si>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</si>
  <si>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</si>
  <si>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</si>
  <si>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</si>
  <si>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</si>
  <si>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</si>
  <si>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</si>
  <si>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</si>
  <si>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</si>
  <si>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2023-05-12</t>
  </si>
  <si>
    <t>3361670</t>
  </si>
  <si>
    <t>佛山顺德嘉信康年花园酒店</t>
  </si>
  <si>
    <t>2023-05-13</t>
  </si>
  <si>
    <t>退房日周结</t>
  </si>
  <si>
    <t>343.40</t>
  </si>
  <si>
    <t>RMB</t>
  </si>
  <si>
    <t>0</t>
  </si>
  <si>
    <t>0.00</t>
  </si>
  <si>
    <t>携程国内直连(DD)</t>
  </si>
  <si>
    <t>01.011249</t>
  </si>
  <si>
    <t>2023-05-12 18:14:45</t>
  </si>
  <si>
    <t>否</t>
  </si>
  <si>
    <t>汇智国际旅游发展有限公司</t>
  </si>
  <si>
    <t>直连</t>
  </si>
  <si>
    <t>中国</t>
  </si>
  <si>
    <t>3361490</t>
  </si>
  <si>
    <t>2023-05-12 17:46:29</t>
  </si>
  <si>
    <t>3361256</t>
  </si>
  <si>
    <t>北京雅诗阁山水文园服务公寓</t>
  </si>
  <si>
    <t>2023-05-14</t>
  </si>
  <si>
    <t>776.69</t>
  </si>
  <si>
    <t>2023-05-12 16:57:00</t>
  </si>
  <si>
    <t>3360717</t>
  </si>
  <si>
    <t>2023-05-12 15:01:21</t>
  </si>
  <si>
    <t>3362001</t>
  </si>
  <si>
    <t>2023-05-12 19:34:25</t>
  </si>
  <si>
    <t>3363360</t>
  </si>
  <si>
    <t>688.82</t>
  </si>
  <si>
    <t>2023-05-12 23:06:55</t>
  </si>
  <si>
    <t>2023-05-11</t>
  </si>
  <si>
    <t>3357504</t>
  </si>
  <si>
    <t>北京千禧大酒店</t>
  </si>
  <si>
    <t>2537.12</t>
  </si>
  <si>
    <t>2023-05-11 21:19:52</t>
  </si>
  <si>
    <t>3355388</t>
  </si>
  <si>
    <t>1268.56</t>
  </si>
  <si>
    <t>2023-05-11 14:44:55</t>
  </si>
  <si>
    <t>3367446</t>
  </si>
  <si>
    <t>厦门宝龙铂尔曼大酒店</t>
  </si>
  <si>
    <t>597.92</t>
  </si>
  <si>
    <t>2023-05-13 19:08:31</t>
  </si>
  <si>
    <t>3358849</t>
  </si>
  <si>
    <t>佛山顺德新世界酒店</t>
  </si>
  <si>
    <t>361.58</t>
  </si>
  <si>
    <t>2023-05-12 04:41:36</t>
  </si>
  <si>
    <t>2023-05-10</t>
  </si>
  <si>
    <t>3352131</t>
  </si>
  <si>
    <t>香港广易商务宾馆(家庭旅馆)</t>
  </si>
  <si>
    <t>SHAO QIBO</t>
  </si>
  <si>
    <t>249.90</t>
  </si>
  <si>
    <t>2023-05-11 00:05:56</t>
  </si>
  <si>
    <t>直采</t>
  </si>
  <si>
    <t>3351529</t>
  </si>
  <si>
    <t>lai feiping,qin yongzhi</t>
  </si>
  <si>
    <t>499.80</t>
  </si>
  <si>
    <t>2023-05-10 20:04:08</t>
  </si>
  <si>
    <t>3348826</t>
  </si>
  <si>
    <t>YU XIUWEN,LIANG YUNING,HUANG HAOWEI,WU RUOCHEN</t>
  </si>
  <si>
    <t>836.40</t>
  </si>
  <si>
    <t>2023-05-10 08:35:59</t>
  </si>
  <si>
    <t>3348598</t>
  </si>
  <si>
    <t>GUO YINGFENG</t>
  </si>
  <si>
    <t>2023-05-10 05:21:56</t>
  </si>
  <si>
    <t>2023-05-09</t>
  </si>
  <si>
    <t>3348097</t>
  </si>
  <si>
    <t>上海中兴和泰酒店</t>
  </si>
  <si>
    <t>583.78</t>
  </si>
  <si>
    <t>2023-05-09 23:45:37</t>
  </si>
  <si>
    <t>2023-05-08</t>
  </si>
  <si>
    <t>3340707</t>
  </si>
  <si>
    <t>HUANG HAOWEI</t>
  </si>
  <si>
    <t>2023-05-08 11:41:59</t>
  </si>
  <si>
    <t>2023-05-07</t>
  </si>
  <si>
    <t>3338131</t>
  </si>
  <si>
    <t>香港九龙酒店</t>
  </si>
  <si>
    <t>Zhai Fan</t>
  </si>
  <si>
    <t>2246.00</t>
  </si>
  <si>
    <t>2023-05-08 15:54:40</t>
  </si>
  <si>
    <t>3335823</t>
  </si>
  <si>
    <t>唯港荟酒店</t>
  </si>
  <si>
    <t>Cai Deyu</t>
  </si>
  <si>
    <t>3359.26</t>
  </si>
  <si>
    <t>2023-05-07 02:23:30</t>
  </si>
  <si>
    <t>3335672</t>
  </si>
  <si>
    <t>广州威珀斯酒店</t>
  </si>
  <si>
    <t>3538.03</t>
  </si>
  <si>
    <t>2023-05-07 00:26:24</t>
  </si>
  <si>
    <t>2023-05-06</t>
  </si>
  <si>
    <t>3334021</t>
  </si>
  <si>
    <t>Sheng Xi,Gao Fuwei</t>
  </si>
  <si>
    <t>3120.00</t>
  </si>
  <si>
    <t>2023-05-07 15:30:28</t>
  </si>
  <si>
    <t>3332426</t>
  </si>
  <si>
    <t>FENG CHENGCHENG</t>
  </si>
  <si>
    <t>2900.00</t>
  </si>
  <si>
    <t>2023-05-06 17:07:17</t>
  </si>
  <si>
    <t>2023-05-05</t>
  </si>
  <si>
    <t>3331302</t>
  </si>
  <si>
    <t>Ren Chuyi</t>
  </si>
  <si>
    <t>2038.00</t>
  </si>
  <si>
    <t>2023-05-06 17:09:52</t>
  </si>
  <si>
    <t>3331293</t>
  </si>
  <si>
    <t>Wang Guoxi,Xiong Husband</t>
  </si>
  <si>
    <t>2023-05-06 17:09:56</t>
  </si>
  <si>
    <t>3358242</t>
  </si>
  <si>
    <t>广州珀丽酒店</t>
  </si>
  <si>
    <t>898.90</t>
  </si>
  <si>
    <t>2023-05-11 23:28:13</t>
  </si>
  <si>
    <t>3354042</t>
  </si>
  <si>
    <t>749.42</t>
  </si>
  <si>
    <t>2023-05-11 09:36:44</t>
  </si>
  <si>
    <t>3352253</t>
  </si>
  <si>
    <t>广州颐和大酒店</t>
  </si>
  <si>
    <t>725.18</t>
  </si>
  <si>
    <t>2023-05-10 21:54:26</t>
  </si>
  <si>
    <t>2023-05-04</t>
  </si>
  <si>
    <t>3326589</t>
  </si>
  <si>
    <t>He Jiaqi,Wu Peijia</t>
  </si>
  <si>
    <t>1620.00</t>
  </si>
  <si>
    <t>2023-05-05 20:56:03</t>
  </si>
  <si>
    <t>2023-05-03</t>
  </si>
  <si>
    <t>3322085</t>
  </si>
  <si>
    <t>WEI SIYAO,HAO WENXIANG</t>
  </si>
  <si>
    <t>1967.00</t>
  </si>
  <si>
    <t>2023-05-05 20:58:49</t>
  </si>
  <si>
    <t>3319608</t>
  </si>
  <si>
    <t>Yao Lezhe,Qiu Yanan</t>
  </si>
  <si>
    <t>2023-05-05 20:58:44</t>
  </si>
  <si>
    <t>2023-05-02</t>
  </si>
  <si>
    <t>3318368</t>
  </si>
  <si>
    <t>Zhang Bin,LIN DUANXIANG</t>
  </si>
  <si>
    <t>2000.00</t>
  </si>
  <si>
    <t>2023-05-03 14:49:30</t>
  </si>
  <si>
    <t>2023-05-01</t>
  </si>
  <si>
    <t>3314404</t>
  </si>
  <si>
    <t>富荟土瓜湾酒店</t>
  </si>
  <si>
    <t>LIANG YUZHEN</t>
  </si>
  <si>
    <t>1372.00</t>
  </si>
  <si>
    <t>2023-05-04 15:21:29</t>
  </si>
  <si>
    <t>3313062</t>
  </si>
  <si>
    <t>历山酒店</t>
  </si>
  <si>
    <t>ZHANG CHENYI</t>
  </si>
  <si>
    <t>1518.00</t>
  </si>
  <si>
    <t>2023-05-03 16:51:57</t>
  </si>
  <si>
    <t>3313049</t>
  </si>
  <si>
    <t>He Jiaxin,Wei Weisheb</t>
  </si>
  <si>
    <t>2023-05-05 21:29:45</t>
  </si>
  <si>
    <t>3311863</t>
  </si>
  <si>
    <t>Yu Xiao,Mou Yifan</t>
  </si>
  <si>
    <t>2770.00</t>
  </si>
  <si>
    <t>2023-05-02 15:19:28</t>
  </si>
  <si>
    <t>3311191</t>
  </si>
  <si>
    <t>HONG QIANGUI,HONG SHENGHAO</t>
  </si>
  <si>
    <t>1360.00</t>
  </si>
  <si>
    <t>2023-05-04 15:09:17</t>
  </si>
  <si>
    <t>2023-04-30</t>
  </si>
  <si>
    <t>3309646</t>
  </si>
  <si>
    <t>LYU NA</t>
  </si>
  <si>
    <t>2006.00</t>
  </si>
  <si>
    <t>2023-05-03 14:40:28</t>
  </si>
  <si>
    <t>3308749</t>
  </si>
  <si>
    <t>CHEN XUEJIE,SONG YUNONG</t>
  </si>
  <si>
    <t>2023-05-03 15:05:40</t>
  </si>
  <si>
    <t>2023-04-29</t>
  </si>
  <si>
    <t>3304244</t>
  </si>
  <si>
    <t>香港九龙海逸君绰酒店</t>
  </si>
  <si>
    <t>KE WENSAN</t>
  </si>
  <si>
    <t>1913.00</t>
  </si>
  <si>
    <t>2023-04-29 13:35:20</t>
  </si>
  <si>
    <t>3303317</t>
  </si>
  <si>
    <t>LIU JIA</t>
  </si>
  <si>
    <t>1809.00</t>
  </si>
  <si>
    <t>2023-04-29 06:58:25</t>
  </si>
  <si>
    <t>3303248</t>
  </si>
  <si>
    <t>YANG YAOYU,LAU HIUYING</t>
  </si>
  <si>
    <t>1872.00</t>
  </si>
  <si>
    <t>2023-04-30 17:00:25</t>
  </si>
  <si>
    <t>3302986</t>
  </si>
  <si>
    <t>QIN HANYANG,QIN NINGZHEN</t>
  </si>
  <si>
    <t>2023-04-30 08:37:42</t>
  </si>
  <si>
    <t>2023-04-24</t>
  </si>
  <si>
    <t>3284216</t>
  </si>
  <si>
    <t>Huang Ke</t>
  </si>
  <si>
    <t>2023-04-26 13:42:58</t>
  </si>
  <si>
    <t>3283850</t>
  </si>
  <si>
    <t>LI ZHIHUA,ZHANG JIAQI</t>
  </si>
  <si>
    <t>1744.00</t>
  </si>
  <si>
    <t>2023-04-27 10:32:15</t>
  </si>
  <si>
    <t>3283755</t>
  </si>
  <si>
    <t>CHEN JIARUN</t>
  </si>
  <si>
    <t>1344.00</t>
  </si>
  <si>
    <t>2023-04-25 16:30:51</t>
  </si>
  <si>
    <t>2023-04-23</t>
  </si>
  <si>
    <t>3279421</t>
  </si>
  <si>
    <t>LI SHOUYI,MU XIANLI</t>
  </si>
  <si>
    <t>3360.00</t>
  </si>
  <si>
    <t>2023-04-25 11:37:57</t>
  </si>
  <si>
    <t>3275597</t>
  </si>
  <si>
    <t>ZHOU HANPEI,WANG LUOYI</t>
  </si>
  <si>
    <t>2059.00</t>
  </si>
  <si>
    <t>2023-04-29 12:27:35</t>
  </si>
  <si>
    <t>2023-04-21</t>
  </si>
  <si>
    <t>3269884</t>
  </si>
  <si>
    <t>Ke Ying</t>
  </si>
  <si>
    <t>2345.00</t>
  </si>
  <si>
    <t>2023-04-25 11:27:08</t>
  </si>
  <si>
    <t>2023-03-29</t>
  </si>
  <si>
    <t>3180389</t>
  </si>
  <si>
    <t>ZHANG WEIYI</t>
  </si>
  <si>
    <t>1958.00</t>
  </si>
  <si>
    <t>2023-03-29 23:53:04</t>
  </si>
  <si>
    <t>3330837</t>
  </si>
  <si>
    <t>ZENG AIPING,WU MINGYANG</t>
  </si>
  <si>
    <t>1560.00</t>
  </si>
  <si>
    <t>2023-05-09 15:22:03</t>
  </si>
  <si>
    <t>3330399</t>
  </si>
  <si>
    <t>香港富荟旺角酒店</t>
  </si>
  <si>
    <t>HONG WENDONG</t>
  </si>
  <si>
    <t>1842.00</t>
  </si>
  <si>
    <t>2023-05-07 14:28:05</t>
  </si>
  <si>
    <t>3327438</t>
  </si>
  <si>
    <t>ZHOU MIN,ZHU HUA</t>
  </si>
  <si>
    <t>2023-05-05 21:02:00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</si>
</sst>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87</xdr:row>
      <xdr:rowOff>0</xdr:rowOff>
    </xdr:from>
    <xdr:to>
      <xdr:col>14</xdr:col>
      <xdr:colOff>571500</xdr:colOff>
      <xdr:row>117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6870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7"/>
  <sheetViews>
    <sheetView topLeftCell="A31" workbookViewId="0">
      <selection activeCell="A3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45057</v>
      </c>
      <c r="G2" s="6">
        <v>45058</v>
      </c>
      <c r="H2" s="4">
        <v>1</v>
      </c>
      <c r="I2" s="4">
        <v>1</v>
      </c>
      <c r="J2" s="4">
        <v>1</v>
      </c>
      <c r="K2" s="4" t="s">
        <v>30</v>
      </c>
      <c r="L2" s="4">
        <v>287</v>
      </c>
      <c r="M2" s="4">
        <v>287</v>
      </c>
      <c r="N2" s="4" t="s">
        <v>31</v>
      </c>
      <c r="O2" s="4" t="s">
        <v>32</v>
      </c>
      <c r="P2" s="4" t="s">
        <v>33</v>
      </c>
      <c r="Q2" s="4">
        <v>0</v>
      </c>
      <c r="R2" s="7">
        <v>45039</v>
      </c>
      <c r="S2" s="6">
        <v>45073</v>
      </c>
      <c r="T2" s="4" t="s">
        <v>34</v>
      </c>
      <c r="U2" s="4">
        <v>287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45057</v>
      </c>
      <c r="G3" s="6">
        <v>45058</v>
      </c>
      <c r="H3" s="4">
        <v>1</v>
      </c>
      <c r="I3" s="4">
        <v>1</v>
      </c>
      <c r="J3" s="4">
        <v>1</v>
      </c>
      <c r="K3" s="4" t="s">
        <v>30</v>
      </c>
      <c r="L3" s="4">
        <v>-287</v>
      </c>
      <c r="M3" s="4">
        <v>-287</v>
      </c>
      <c r="N3" s="4" t="s">
        <v>31</v>
      </c>
      <c r="O3" s="4" t="s">
        <v>32</v>
      </c>
      <c r="P3" s="4" t="s">
        <v>33</v>
      </c>
      <c r="Q3" s="4">
        <v>0</v>
      </c>
      <c r="R3" s="7">
        <v>45039</v>
      </c>
      <c r="S3" s="6">
        <v>45073</v>
      </c>
      <c r="T3" s="4" t="s">
        <v>34</v>
      </c>
      <c r="U3" s="4">
        <v>-287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45054</v>
      </c>
      <c r="G4" s="6">
        <v>45058</v>
      </c>
      <c r="H4" s="4">
        <v>1</v>
      </c>
      <c r="I4" s="4">
        <v>4</v>
      </c>
      <c r="J4" s="4">
        <v>4</v>
      </c>
      <c r="K4" s="4" t="s">
        <v>30</v>
      </c>
      <c r="L4" s="4">
        <v>3360</v>
      </c>
      <c r="M4" s="4">
        <v>3360</v>
      </c>
      <c r="N4" s="4" t="s">
        <v>40</v>
      </c>
      <c r="O4" s="4" t="s">
        <v>32</v>
      </c>
      <c r="P4" s="4" t="s">
        <v>33</v>
      </c>
      <c r="Q4" s="4">
        <v>0</v>
      </c>
      <c r="R4" s="7">
        <v>45039</v>
      </c>
      <c r="S4" s="6">
        <v>45073</v>
      </c>
      <c r="T4" s="4" t="s">
        <v>34</v>
      </c>
      <c r="U4" s="4">
        <v>3360</v>
      </c>
      <c r="V4" s="4">
        <v>0</v>
      </c>
      <c r="W4" s="4">
        <v>0</v>
      </c>
      <c r="X4" s="4" t="s">
        <v>41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45055</v>
      </c>
      <c r="G5" s="6">
        <v>45058</v>
      </c>
      <c r="H5" s="4">
        <v>1</v>
      </c>
      <c r="I5" s="4">
        <v>3</v>
      </c>
      <c r="J5" s="4">
        <v>3</v>
      </c>
      <c r="K5" s="4" t="s">
        <v>30</v>
      </c>
      <c r="L5" s="4">
        <v>1872</v>
      </c>
      <c r="M5" s="4">
        <v>1872</v>
      </c>
      <c r="N5" s="4" t="s">
        <v>45</v>
      </c>
      <c r="O5" s="4" t="s">
        <v>32</v>
      </c>
      <c r="P5" s="4" t="s">
        <v>33</v>
      </c>
      <c r="Q5" s="4">
        <v>0</v>
      </c>
      <c r="R5" s="7">
        <v>45045</v>
      </c>
      <c r="S5" s="6">
        <v>45073</v>
      </c>
      <c r="T5" s="4" t="s">
        <v>34</v>
      </c>
      <c r="U5" s="4">
        <v>1872</v>
      </c>
      <c r="V5" s="4">
        <v>0</v>
      </c>
      <c r="W5" s="4">
        <v>0</v>
      </c>
      <c r="X5" s="4" t="s">
        <v>46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45055</v>
      </c>
      <c r="G6" s="6">
        <v>45058</v>
      </c>
      <c r="H6" s="4">
        <v>1</v>
      </c>
      <c r="I6" s="4">
        <v>3</v>
      </c>
      <c r="J6" s="4">
        <v>3</v>
      </c>
      <c r="K6" s="4" t="s">
        <v>30</v>
      </c>
      <c r="L6" s="4">
        <v>1872</v>
      </c>
      <c r="M6" s="4">
        <v>1872</v>
      </c>
      <c r="N6" s="4" t="s">
        <v>48</v>
      </c>
      <c r="O6" s="4" t="s">
        <v>32</v>
      </c>
      <c r="P6" s="4" t="s">
        <v>33</v>
      </c>
      <c r="Q6" s="4">
        <v>0</v>
      </c>
      <c r="R6" s="7">
        <v>45045</v>
      </c>
      <c r="S6" s="6">
        <v>45073</v>
      </c>
      <c r="T6" s="4" t="s">
        <v>34</v>
      </c>
      <c r="U6" s="4">
        <v>1872</v>
      </c>
      <c r="V6" s="4">
        <v>0</v>
      </c>
      <c r="W6" s="4">
        <v>0</v>
      </c>
      <c r="X6" s="4" t="s">
        <v>49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45056</v>
      </c>
      <c r="G7" s="6">
        <v>45058</v>
      </c>
      <c r="H7" s="4">
        <v>1</v>
      </c>
      <c r="I7" s="4">
        <v>2</v>
      </c>
      <c r="J7" s="4">
        <v>2</v>
      </c>
      <c r="K7" s="4" t="s">
        <v>30</v>
      </c>
      <c r="L7" s="4">
        <v>1620</v>
      </c>
      <c r="M7" s="4">
        <v>1620</v>
      </c>
      <c r="N7" s="4" t="s">
        <v>51</v>
      </c>
      <c r="O7" s="4" t="s">
        <v>32</v>
      </c>
      <c r="P7" s="4" t="s">
        <v>33</v>
      </c>
      <c r="Q7" s="4">
        <v>0</v>
      </c>
      <c r="R7" s="7">
        <v>45050</v>
      </c>
      <c r="S7" s="6">
        <v>45073</v>
      </c>
      <c r="T7" s="4" t="s">
        <v>34</v>
      </c>
      <c r="U7" s="4">
        <v>1620</v>
      </c>
      <c r="V7" s="4">
        <v>0</v>
      </c>
      <c r="W7" s="4">
        <v>0</v>
      </c>
      <c r="X7" s="4" t="s">
        <v>52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45057</v>
      </c>
      <c r="G8" s="6">
        <v>45058</v>
      </c>
      <c r="H8" s="4">
        <v>1</v>
      </c>
      <c r="I8" s="4">
        <v>1</v>
      </c>
      <c r="J8" s="4">
        <v>1</v>
      </c>
      <c r="K8" s="4" t="s">
        <v>30</v>
      </c>
      <c r="L8" s="4">
        <v>916.07</v>
      </c>
      <c r="M8" s="4">
        <v>916.07</v>
      </c>
      <c r="N8" s="4" t="s">
        <v>56</v>
      </c>
      <c r="O8" s="4" t="s">
        <v>32</v>
      </c>
      <c r="P8" s="4" t="s">
        <v>33</v>
      </c>
      <c r="Q8" s="4">
        <v>0</v>
      </c>
      <c r="R8" s="7">
        <v>45051</v>
      </c>
      <c r="S8" s="6">
        <v>45073</v>
      </c>
      <c r="T8" s="4" t="s">
        <v>34</v>
      </c>
      <c r="U8" s="4">
        <v>916.07</v>
      </c>
      <c r="V8" s="4">
        <v>0</v>
      </c>
      <c r="W8" s="4">
        <v>0</v>
      </c>
      <c r="X8" s="4" t="s">
        <v>57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36</v>
      </c>
      <c r="D9" s="4" t="s">
        <v>54</v>
      </c>
      <c r="E9" s="4" t="s">
        <v>55</v>
      </c>
      <c r="F9" s="6">
        <v>45057</v>
      </c>
      <c r="G9" s="6">
        <v>45058</v>
      </c>
      <c r="H9" s="4">
        <v>1</v>
      </c>
      <c r="I9" s="4">
        <v>1</v>
      </c>
      <c r="J9" s="4">
        <v>1</v>
      </c>
      <c r="K9" s="4" t="s">
        <v>30</v>
      </c>
      <c r="L9" s="4">
        <v>-916.07</v>
      </c>
      <c r="M9" s="4">
        <v>-916.07</v>
      </c>
      <c r="N9" s="4" t="s">
        <v>56</v>
      </c>
      <c r="O9" s="4" t="s">
        <v>32</v>
      </c>
      <c r="P9" s="4" t="s">
        <v>33</v>
      </c>
      <c r="Q9" s="4">
        <v>0</v>
      </c>
      <c r="R9" s="7">
        <v>45051</v>
      </c>
      <c r="S9" s="6">
        <v>45073</v>
      </c>
      <c r="T9" s="4" t="s">
        <v>34</v>
      </c>
      <c r="U9" s="4">
        <v>-916.07</v>
      </c>
      <c r="V9" s="4">
        <v>0</v>
      </c>
      <c r="W9" s="4">
        <v>0</v>
      </c>
      <c r="X9" s="4" t="s">
        <v>57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45055</v>
      </c>
      <c r="G10" s="6">
        <v>45058</v>
      </c>
      <c r="H10" s="4">
        <v>1</v>
      </c>
      <c r="I10" s="4">
        <v>3</v>
      </c>
      <c r="J10" s="4">
        <v>3</v>
      </c>
      <c r="K10" s="4" t="s">
        <v>30</v>
      </c>
      <c r="L10" s="4">
        <v>1842</v>
      </c>
      <c r="M10" s="4">
        <v>1842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45051</v>
      </c>
      <c r="S10" s="6">
        <v>45073</v>
      </c>
      <c r="T10" s="4" t="s">
        <v>34</v>
      </c>
      <c r="U10" s="4">
        <v>1842</v>
      </c>
      <c r="V10" s="4">
        <v>0</v>
      </c>
      <c r="W10" s="4">
        <v>0</v>
      </c>
      <c r="X10" s="4" t="s">
        <v>62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45057</v>
      </c>
      <c r="G11" s="6">
        <v>45058</v>
      </c>
      <c r="H11" s="4">
        <v>1</v>
      </c>
      <c r="I11" s="4">
        <v>1</v>
      </c>
      <c r="J11" s="4">
        <v>1</v>
      </c>
      <c r="K11" s="4" t="s">
        <v>30</v>
      </c>
      <c r="L11" s="4">
        <v>3359.26</v>
      </c>
      <c r="M11" s="4">
        <v>3359.26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45053</v>
      </c>
      <c r="S11" s="6">
        <v>45073</v>
      </c>
      <c r="T11" s="4" t="s">
        <v>34</v>
      </c>
      <c r="U11" s="4">
        <v>3359.26</v>
      </c>
      <c r="V11" s="4">
        <v>0</v>
      </c>
      <c r="W11" s="4">
        <v>0</v>
      </c>
      <c r="X11" s="4" t="s">
        <v>67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45057</v>
      </c>
      <c r="G12" s="6">
        <v>45058</v>
      </c>
      <c r="H12" s="4">
        <v>1</v>
      </c>
      <c r="I12" s="4">
        <v>1</v>
      </c>
      <c r="J12" s="4">
        <v>1</v>
      </c>
      <c r="K12" s="4" t="s">
        <v>30</v>
      </c>
      <c r="L12" s="4">
        <v>249.9</v>
      </c>
      <c r="M12" s="4">
        <v>249.9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45054</v>
      </c>
      <c r="S12" s="6">
        <v>45073</v>
      </c>
      <c r="T12" s="4" t="s">
        <v>34</v>
      </c>
      <c r="U12" s="4">
        <v>249.9</v>
      </c>
      <c r="V12" s="4">
        <v>0</v>
      </c>
      <c r="W12" s="4">
        <v>0</v>
      </c>
      <c r="X12" s="4" t="s">
        <v>72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28</v>
      </c>
      <c r="E13" s="4" t="s">
        <v>74</v>
      </c>
      <c r="F13" s="6">
        <v>45056</v>
      </c>
      <c r="G13" s="6">
        <v>45058</v>
      </c>
      <c r="H13" s="4">
        <v>1</v>
      </c>
      <c r="I13" s="4">
        <v>2</v>
      </c>
      <c r="J13" s="4">
        <v>2</v>
      </c>
      <c r="K13" s="4" t="s">
        <v>30</v>
      </c>
      <c r="L13" s="4">
        <v>574</v>
      </c>
      <c r="M13" s="4">
        <v>574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45055</v>
      </c>
      <c r="S13" s="6">
        <v>45073</v>
      </c>
      <c r="T13" s="4" t="s">
        <v>34</v>
      </c>
      <c r="U13" s="4">
        <v>574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28</v>
      </c>
      <c r="E14" s="4" t="s">
        <v>77</v>
      </c>
      <c r="F14" s="6">
        <v>45056</v>
      </c>
      <c r="G14" s="6">
        <v>45058</v>
      </c>
      <c r="H14" s="4">
        <v>2</v>
      </c>
      <c r="I14" s="4">
        <v>2</v>
      </c>
      <c r="J14" s="4">
        <v>4</v>
      </c>
      <c r="K14" s="4" t="s">
        <v>30</v>
      </c>
      <c r="L14" s="4">
        <v>1148</v>
      </c>
      <c r="M14" s="4">
        <v>1148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45055</v>
      </c>
      <c r="S14" s="6">
        <v>45073</v>
      </c>
      <c r="T14" s="4" t="s">
        <v>34</v>
      </c>
      <c r="U14" s="4">
        <v>1148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45057</v>
      </c>
      <c r="G15" s="6">
        <v>45058</v>
      </c>
      <c r="H15" s="4">
        <v>1</v>
      </c>
      <c r="I15" s="4">
        <v>1</v>
      </c>
      <c r="J15" s="4">
        <v>1</v>
      </c>
      <c r="K15" s="4" t="s">
        <v>30</v>
      </c>
      <c r="L15" s="4">
        <v>583.78</v>
      </c>
      <c r="M15" s="4">
        <v>583.78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45055</v>
      </c>
      <c r="S15" s="6">
        <v>45073</v>
      </c>
      <c r="T15" s="4" t="s">
        <v>34</v>
      </c>
      <c r="U15" s="4">
        <v>583.78</v>
      </c>
      <c r="V15" s="4">
        <v>0</v>
      </c>
      <c r="W15" s="4">
        <v>0</v>
      </c>
      <c r="X15" s="4" t="s">
        <v>83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69</v>
      </c>
      <c r="E16" s="4" t="s">
        <v>70</v>
      </c>
      <c r="F16" s="6">
        <v>45056</v>
      </c>
      <c r="G16" s="6">
        <v>45058</v>
      </c>
      <c r="H16" s="4">
        <v>1</v>
      </c>
      <c r="I16" s="4">
        <v>2</v>
      </c>
      <c r="J16" s="4">
        <v>2</v>
      </c>
      <c r="K16" s="4" t="s">
        <v>30</v>
      </c>
      <c r="L16" s="4">
        <v>499.8</v>
      </c>
      <c r="M16" s="4">
        <v>499.8</v>
      </c>
      <c r="N16" s="4" t="s">
        <v>85</v>
      </c>
      <c r="O16" s="4" t="s">
        <v>32</v>
      </c>
      <c r="P16" s="4" t="s">
        <v>33</v>
      </c>
      <c r="Q16" s="4">
        <v>0</v>
      </c>
      <c r="R16" s="7">
        <v>45056</v>
      </c>
      <c r="S16" s="6">
        <v>45073</v>
      </c>
      <c r="T16" s="4" t="s">
        <v>34</v>
      </c>
      <c r="U16" s="4">
        <v>499.8</v>
      </c>
      <c r="V16" s="4">
        <v>0</v>
      </c>
      <c r="W16" s="4">
        <v>0</v>
      </c>
      <c r="X16" s="4" t="s">
        <v>86</v>
      </c>
      <c r="Y16" s="4" t="s">
        <v>35</v>
      </c>
    </row>
    <row r="17" s="4" customFormat="1" spans="1:25">
      <c r="A17" s="4" t="s">
        <v>87</v>
      </c>
      <c r="B17" s="4" t="s">
        <v>26</v>
      </c>
      <c r="C17" s="4" t="s">
        <v>27</v>
      </c>
      <c r="D17" s="4" t="s">
        <v>69</v>
      </c>
      <c r="E17" s="4" t="s">
        <v>70</v>
      </c>
      <c r="F17" s="6">
        <v>45057</v>
      </c>
      <c r="G17" s="6">
        <v>45058</v>
      </c>
      <c r="H17" s="4">
        <v>2</v>
      </c>
      <c r="I17" s="4">
        <v>1</v>
      </c>
      <c r="J17" s="4">
        <v>2</v>
      </c>
      <c r="K17" s="4" t="s">
        <v>30</v>
      </c>
      <c r="L17" s="4">
        <v>499.8</v>
      </c>
      <c r="M17" s="4">
        <v>499.8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45056</v>
      </c>
      <c r="S17" s="6">
        <v>45073</v>
      </c>
      <c r="T17" s="4" t="s">
        <v>34</v>
      </c>
      <c r="U17" s="4">
        <v>499.8</v>
      </c>
      <c r="V17" s="4">
        <v>0</v>
      </c>
      <c r="W17" s="4">
        <v>0</v>
      </c>
      <c r="X17" s="4" t="s">
        <v>89</v>
      </c>
      <c r="Y17" s="4" t="s">
        <v>35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69</v>
      </c>
      <c r="E18" s="4" t="s">
        <v>70</v>
      </c>
      <c r="F18" s="6">
        <v>45057</v>
      </c>
      <c r="G18" s="6">
        <v>45058</v>
      </c>
      <c r="H18" s="4">
        <v>1</v>
      </c>
      <c r="I18" s="4">
        <v>1</v>
      </c>
      <c r="J18" s="4">
        <v>1</v>
      </c>
      <c r="K18" s="4" t="s">
        <v>30</v>
      </c>
      <c r="L18" s="4">
        <v>249.9</v>
      </c>
      <c r="M18" s="4">
        <v>249.9</v>
      </c>
      <c r="N18" s="4" t="s">
        <v>91</v>
      </c>
      <c r="O18" s="4" t="s">
        <v>32</v>
      </c>
      <c r="P18" s="4" t="s">
        <v>33</v>
      </c>
      <c r="Q18" s="4">
        <v>0</v>
      </c>
      <c r="R18" s="7">
        <v>45056</v>
      </c>
      <c r="S18" s="6">
        <v>45073</v>
      </c>
      <c r="T18" s="4" t="s">
        <v>34</v>
      </c>
      <c r="U18" s="4">
        <v>249.9</v>
      </c>
      <c r="V18" s="4">
        <v>0</v>
      </c>
      <c r="W18" s="4">
        <v>0</v>
      </c>
      <c r="X18" s="4" t="s">
        <v>92</v>
      </c>
      <c r="Y18" s="4" t="s">
        <v>35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45057</v>
      </c>
      <c r="G19" s="6">
        <v>45058</v>
      </c>
      <c r="H19" s="4">
        <v>1</v>
      </c>
      <c r="I19" s="4">
        <v>1</v>
      </c>
      <c r="J19" s="4">
        <v>1</v>
      </c>
      <c r="K19" s="4" t="s">
        <v>30</v>
      </c>
      <c r="L19" s="4">
        <v>482</v>
      </c>
      <c r="M19" s="4">
        <v>482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45057</v>
      </c>
      <c r="S19" s="6">
        <v>45073</v>
      </c>
      <c r="T19" s="4" t="s">
        <v>34</v>
      </c>
      <c r="U19" s="4">
        <v>482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97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45057</v>
      </c>
      <c r="G20" s="6">
        <v>45058</v>
      </c>
      <c r="H20" s="4">
        <v>1</v>
      </c>
      <c r="I20" s="4">
        <v>1</v>
      </c>
      <c r="J20" s="4">
        <v>1</v>
      </c>
      <c r="K20" s="4" t="s">
        <v>30</v>
      </c>
      <c r="L20" s="4">
        <v>749.42</v>
      </c>
      <c r="M20" s="4">
        <v>749.42</v>
      </c>
      <c r="N20" s="4" t="s">
        <v>100</v>
      </c>
      <c r="O20" s="4" t="s">
        <v>32</v>
      </c>
      <c r="P20" s="4" t="s">
        <v>33</v>
      </c>
      <c r="Q20" s="4">
        <v>0</v>
      </c>
      <c r="R20" s="7">
        <v>45057</v>
      </c>
      <c r="S20" s="6">
        <v>45073</v>
      </c>
      <c r="T20" s="4" t="s">
        <v>34</v>
      </c>
      <c r="U20" s="4">
        <v>749.42</v>
      </c>
      <c r="V20" s="4">
        <v>0</v>
      </c>
      <c r="W20" s="4">
        <v>0</v>
      </c>
      <c r="X20" s="4" t="s">
        <v>101</v>
      </c>
      <c r="Y20" s="4" t="s">
        <v>102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38</v>
      </c>
      <c r="E21" s="4" t="s">
        <v>104</v>
      </c>
      <c r="F21" s="6">
        <v>45056</v>
      </c>
      <c r="G21" s="6">
        <v>45059</v>
      </c>
      <c r="H21" s="4">
        <v>1</v>
      </c>
      <c r="I21" s="4">
        <v>3</v>
      </c>
      <c r="J21" s="4">
        <v>3</v>
      </c>
      <c r="K21" s="4" t="s">
        <v>30</v>
      </c>
      <c r="L21" s="4">
        <v>2345</v>
      </c>
      <c r="M21" s="4">
        <v>2345</v>
      </c>
      <c r="N21" s="4" t="s">
        <v>105</v>
      </c>
      <c r="O21" s="4" t="s">
        <v>106</v>
      </c>
      <c r="P21" s="4" t="s">
        <v>33</v>
      </c>
      <c r="Q21" s="4">
        <v>0</v>
      </c>
      <c r="R21" s="7">
        <v>45037</v>
      </c>
      <c r="S21" s="6">
        <v>45074</v>
      </c>
      <c r="T21" s="4" t="s">
        <v>34</v>
      </c>
      <c r="U21" s="4">
        <v>2345</v>
      </c>
      <c r="V21" s="4">
        <v>0</v>
      </c>
      <c r="W21" s="4">
        <v>0</v>
      </c>
      <c r="X21" s="4" t="s">
        <v>107</v>
      </c>
      <c r="Y21" s="4" t="s">
        <v>35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43</v>
      </c>
      <c r="E22" s="4" t="s">
        <v>44</v>
      </c>
      <c r="F22" s="6">
        <v>45057</v>
      </c>
      <c r="G22" s="6">
        <v>45059</v>
      </c>
      <c r="H22" s="4">
        <v>1</v>
      </c>
      <c r="I22" s="4">
        <v>2</v>
      </c>
      <c r="J22" s="4">
        <v>2</v>
      </c>
      <c r="K22" s="4" t="s">
        <v>30</v>
      </c>
      <c r="L22" s="4">
        <v>1344</v>
      </c>
      <c r="M22" s="4">
        <v>1344</v>
      </c>
      <c r="N22" s="4" t="s">
        <v>109</v>
      </c>
      <c r="O22" s="4" t="s">
        <v>106</v>
      </c>
      <c r="P22" s="4" t="s">
        <v>33</v>
      </c>
      <c r="Q22" s="4">
        <v>0</v>
      </c>
      <c r="R22" s="7">
        <v>45040</v>
      </c>
      <c r="S22" s="6">
        <v>45074</v>
      </c>
      <c r="T22" s="4" t="s">
        <v>34</v>
      </c>
      <c r="U22" s="4">
        <v>1344</v>
      </c>
      <c r="V22" s="4">
        <v>0</v>
      </c>
      <c r="W22" s="4">
        <v>0</v>
      </c>
      <c r="X22" s="4" t="s">
        <v>110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45057</v>
      </c>
      <c r="G23" s="6">
        <v>45059</v>
      </c>
      <c r="H23" s="4">
        <v>1</v>
      </c>
      <c r="I23" s="4">
        <v>2</v>
      </c>
      <c r="J23" s="4">
        <v>2</v>
      </c>
      <c r="K23" s="4" t="s">
        <v>30</v>
      </c>
      <c r="L23" s="4">
        <v>1744</v>
      </c>
      <c r="M23" s="4">
        <v>1744</v>
      </c>
      <c r="N23" s="4" t="s">
        <v>114</v>
      </c>
      <c r="O23" s="4" t="s">
        <v>106</v>
      </c>
      <c r="P23" s="4" t="s">
        <v>33</v>
      </c>
      <c r="Q23" s="4">
        <v>0</v>
      </c>
      <c r="R23" s="7">
        <v>45040</v>
      </c>
      <c r="S23" s="6">
        <v>45074</v>
      </c>
      <c r="T23" s="4" t="s">
        <v>34</v>
      </c>
      <c r="U23" s="4">
        <v>1744</v>
      </c>
      <c r="V23" s="4">
        <v>0</v>
      </c>
      <c r="W23" s="4">
        <v>0</v>
      </c>
      <c r="X23" s="4" t="s">
        <v>115</v>
      </c>
      <c r="Y23" s="4" t="s">
        <v>35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28</v>
      </c>
      <c r="E24" s="4" t="s">
        <v>117</v>
      </c>
      <c r="F24" s="6">
        <v>45056</v>
      </c>
      <c r="G24" s="6">
        <v>45059</v>
      </c>
      <c r="H24" s="4">
        <v>2</v>
      </c>
      <c r="I24" s="4">
        <v>3</v>
      </c>
      <c r="J24" s="4">
        <v>6</v>
      </c>
      <c r="K24" s="4" t="s">
        <v>30</v>
      </c>
      <c r="L24" s="4">
        <v>1806</v>
      </c>
      <c r="M24" s="4">
        <v>1806</v>
      </c>
      <c r="N24" s="4" t="s">
        <v>118</v>
      </c>
      <c r="O24" s="4" t="s">
        <v>106</v>
      </c>
      <c r="P24" s="4" t="s">
        <v>33</v>
      </c>
      <c r="Q24" s="4">
        <v>0</v>
      </c>
      <c r="R24" s="7">
        <v>45042</v>
      </c>
      <c r="S24" s="6">
        <v>45074</v>
      </c>
      <c r="T24" s="4" t="s">
        <v>34</v>
      </c>
      <c r="U24" s="4">
        <v>1806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98</v>
      </c>
      <c r="E25" s="4" t="s">
        <v>99</v>
      </c>
      <c r="F25" s="6">
        <v>45054</v>
      </c>
      <c r="G25" s="6">
        <v>45059</v>
      </c>
      <c r="H25" s="4">
        <v>1</v>
      </c>
      <c r="I25" s="4">
        <v>5</v>
      </c>
      <c r="J25" s="4">
        <v>5</v>
      </c>
      <c r="K25" s="4" t="s">
        <v>30</v>
      </c>
      <c r="L25" s="4">
        <v>3538.03</v>
      </c>
      <c r="M25" s="4">
        <v>3538.03</v>
      </c>
      <c r="N25" s="4" t="s">
        <v>120</v>
      </c>
      <c r="O25" s="4" t="s">
        <v>106</v>
      </c>
      <c r="P25" s="4" t="s">
        <v>33</v>
      </c>
      <c r="Q25" s="4">
        <v>0</v>
      </c>
      <c r="R25" s="7">
        <v>45053</v>
      </c>
      <c r="S25" s="6">
        <v>45074</v>
      </c>
      <c r="T25" s="4" t="s">
        <v>34</v>
      </c>
      <c r="U25" s="4">
        <v>3538.03</v>
      </c>
      <c r="V25" s="4">
        <v>0</v>
      </c>
      <c r="W25" s="4">
        <v>0</v>
      </c>
      <c r="X25" s="4" t="s">
        <v>121</v>
      </c>
      <c r="Y25" s="4" t="s">
        <v>122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124</v>
      </c>
      <c r="E26" s="4" t="s">
        <v>125</v>
      </c>
      <c r="F26" s="6">
        <v>45058</v>
      </c>
      <c r="G26" s="6">
        <v>45059</v>
      </c>
      <c r="H26" s="4">
        <v>1</v>
      </c>
      <c r="I26" s="4">
        <v>1</v>
      </c>
      <c r="J26" s="4">
        <v>1</v>
      </c>
      <c r="K26" s="4" t="s">
        <v>30</v>
      </c>
      <c r="L26" s="4">
        <v>1268.56</v>
      </c>
      <c r="M26" s="4">
        <v>1268.56</v>
      </c>
      <c r="N26" s="4" t="s">
        <v>126</v>
      </c>
      <c r="O26" s="4" t="s">
        <v>106</v>
      </c>
      <c r="P26" s="4" t="s">
        <v>33</v>
      </c>
      <c r="Q26" s="4">
        <v>0</v>
      </c>
      <c r="R26" s="7">
        <v>45057</v>
      </c>
      <c r="S26" s="6">
        <v>45074</v>
      </c>
      <c r="T26" s="4" t="s">
        <v>34</v>
      </c>
      <c r="U26" s="4">
        <v>1268.56</v>
      </c>
      <c r="V26" s="4">
        <v>0</v>
      </c>
      <c r="W26" s="4">
        <v>0</v>
      </c>
      <c r="X26" s="4" t="s">
        <v>127</v>
      </c>
      <c r="Y26" s="4" t="s">
        <v>35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124</v>
      </c>
      <c r="E27" s="4" t="s">
        <v>125</v>
      </c>
      <c r="F27" s="6">
        <v>45058</v>
      </c>
      <c r="G27" s="6">
        <v>45059</v>
      </c>
      <c r="H27" s="4">
        <v>2</v>
      </c>
      <c r="I27" s="4">
        <v>1</v>
      </c>
      <c r="J27" s="4">
        <v>2</v>
      </c>
      <c r="K27" s="4" t="s">
        <v>30</v>
      </c>
      <c r="L27" s="4">
        <v>2537.12</v>
      </c>
      <c r="M27" s="4">
        <v>2537.12</v>
      </c>
      <c r="N27" s="4" t="s">
        <v>129</v>
      </c>
      <c r="O27" s="4" t="s">
        <v>106</v>
      </c>
      <c r="P27" s="4" t="s">
        <v>33</v>
      </c>
      <c r="Q27" s="4">
        <v>0</v>
      </c>
      <c r="R27" s="7">
        <v>45057</v>
      </c>
      <c r="S27" s="6">
        <v>45074</v>
      </c>
      <c r="T27" s="4" t="s">
        <v>34</v>
      </c>
      <c r="U27" s="4">
        <v>2537.12</v>
      </c>
      <c r="V27" s="4">
        <v>0</v>
      </c>
      <c r="W27" s="4">
        <v>0</v>
      </c>
      <c r="X27" s="4" t="s">
        <v>130</v>
      </c>
      <c r="Y27" s="4" t="s">
        <v>131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133</v>
      </c>
      <c r="E28" s="4" t="s">
        <v>134</v>
      </c>
      <c r="F28" s="6">
        <v>45058</v>
      </c>
      <c r="G28" s="6">
        <v>45059</v>
      </c>
      <c r="H28" s="4">
        <v>1</v>
      </c>
      <c r="I28" s="4">
        <v>1</v>
      </c>
      <c r="J28" s="4">
        <v>1</v>
      </c>
      <c r="K28" s="4" t="s">
        <v>30</v>
      </c>
      <c r="L28" s="4">
        <v>361.58</v>
      </c>
      <c r="M28" s="4">
        <v>361.58</v>
      </c>
      <c r="N28" s="4" t="s">
        <v>135</v>
      </c>
      <c r="O28" s="4" t="s">
        <v>106</v>
      </c>
      <c r="P28" s="4" t="s">
        <v>33</v>
      </c>
      <c r="Q28" s="4">
        <v>0</v>
      </c>
      <c r="R28" s="7">
        <v>45058</v>
      </c>
      <c r="S28" s="6">
        <v>45074</v>
      </c>
      <c r="T28" s="4" t="s">
        <v>34</v>
      </c>
      <c r="U28" s="4">
        <v>361.58</v>
      </c>
      <c r="V28" s="4">
        <v>0</v>
      </c>
      <c r="W28" s="4">
        <v>0</v>
      </c>
      <c r="X28" s="4" t="s">
        <v>136</v>
      </c>
      <c r="Y28" s="4" t="s">
        <v>137</v>
      </c>
    </row>
    <row r="29" s="4" customFormat="1" spans="1:25">
      <c r="A29" s="4" t="s">
        <v>138</v>
      </c>
      <c r="B29" s="4" t="s">
        <v>26</v>
      </c>
      <c r="C29" s="4" t="s">
        <v>27</v>
      </c>
      <c r="D29" s="4" t="s">
        <v>139</v>
      </c>
      <c r="E29" s="4" t="s">
        <v>140</v>
      </c>
      <c r="F29" s="6">
        <v>45058</v>
      </c>
      <c r="G29" s="6">
        <v>45059</v>
      </c>
      <c r="H29" s="4">
        <v>1</v>
      </c>
      <c r="I29" s="4">
        <v>1</v>
      </c>
      <c r="J29" s="4">
        <v>1</v>
      </c>
      <c r="K29" s="4" t="s">
        <v>30</v>
      </c>
      <c r="L29" s="4">
        <v>402</v>
      </c>
      <c r="M29" s="4">
        <v>402</v>
      </c>
      <c r="N29" s="4" t="s">
        <v>141</v>
      </c>
      <c r="O29" s="4" t="s">
        <v>106</v>
      </c>
      <c r="P29" s="4" t="s">
        <v>33</v>
      </c>
      <c r="Q29" s="4">
        <v>0</v>
      </c>
      <c r="R29" s="7">
        <v>45058</v>
      </c>
      <c r="S29" s="6">
        <v>45074</v>
      </c>
      <c r="T29" s="4" t="s">
        <v>34</v>
      </c>
      <c r="U29" s="4">
        <v>402</v>
      </c>
      <c r="V29" s="4">
        <v>0</v>
      </c>
      <c r="W29" s="4">
        <v>0</v>
      </c>
      <c r="X29" s="4" t="s">
        <v>35</v>
      </c>
      <c r="Y29" s="4" t="s">
        <v>142</v>
      </c>
    </row>
    <row r="30" s="4" customFormat="1" spans="1:25">
      <c r="A30" s="4" t="s">
        <v>143</v>
      </c>
      <c r="B30" s="4" t="s">
        <v>26</v>
      </c>
      <c r="C30" s="4" t="s">
        <v>27</v>
      </c>
      <c r="D30" s="4" t="s">
        <v>139</v>
      </c>
      <c r="E30" s="4" t="s">
        <v>144</v>
      </c>
      <c r="F30" s="6">
        <v>45058</v>
      </c>
      <c r="G30" s="6">
        <v>45059</v>
      </c>
      <c r="H30" s="4">
        <v>1</v>
      </c>
      <c r="I30" s="4">
        <v>1</v>
      </c>
      <c r="J30" s="4">
        <v>1</v>
      </c>
      <c r="K30" s="4" t="s">
        <v>30</v>
      </c>
      <c r="L30" s="4">
        <v>322.5</v>
      </c>
      <c r="M30" s="4">
        <v>322.5</v>
      </c>
      <c r="N30" s="4" t="s">
        <v>141</v>
      </c>
      <c r="O30" s="4" t="s">
        <v>106</v>
      </c>
      <c r="P30" s="4" t="s">
        <v>33</v>
      </c>
      <c r="Q30" s="4">
        <v>0</v>
      </c>
      <c r="R30" s="7">
        <v>45058</v>
      </c>
      <c r="S30" s="6">
        <v>45074</v>
      </c>
      <c r="T30" s="4" t="s">
        <v>34</v>
      </c>
      <c r="U30" s="4">
        <v>322.5</v>
      </c>
      <c r="V30" s="4">
        <v>0</v>
      </c>
      <c r="W30" s="4">
        <v>0</v>
      </c>
      <c r="X30" s="4" t="s">
        <v>35</v>
      </c>
      <c r="Y30" s="4" t="s">
        <v>142</v>
      </c>
    </row>
    <row r="31" s="4" customFormat="1" spans="1:25">
      <c r="A31" s="4" t="s">
        <v>145</v>
      </c>
      <c r="B31" s="4" t="s">
        <v>26</v>
      </c>
      <c r="C31" s="4" t="s">
        <v>27</v>
      </c>
      <c r="D31" s="4" t="s">
        <v>146</v>
      </c>
      <c r="E31" s="4" t="s">
        <v>55</v>
      </c>
      <c r="F31" s="6">
        <v>45058</v>
      </c>
      <c r="G31" s="6">
        <v>45059</v>
      </c>
      <c r="H31" s="4">
        <v>1</v>
      </c>
      <c r="I31" s="4">
        <v>1</v>
      </c>
      <c r="J31" s="4">
        <v>1</v>
      </c>
      <c r="K31" s="4" t="s">
        <v>30</v>
      </c>
      <c r="L31" s="4">
        <v>343.4</v>
      </c>
      <c r="M31" s="4">
        <v>343.4</v>
      </c>
      <c r="N31" s="4" t="s">
        <v>147</v>
      </c>
      <c r="O31" s="4" t="s">
        <v>106</v>
      </c>
      <c r="P31" s="4" t="s">
        <v>33</v>
      </c>
      <c r="Q31" s="4">
        <v>0</v>
      </c>
      <c r="R31" s="7">
        <v>45058</v>
      </c>
      <c r="S31" s="6">
        <v>45074</v>
      </c>
      <c r="T31" s="4" t="s">
        <v>34</v>
      </c>
      <c r="U31" s="4">
        <v>343.4</v>
      </c>
      <c r="V31" s="4">
        <v>0</v>
      </c>
      <c r="W31" s="4">
        <v>0</v>
      </c>
      <c r="X31" s="4" t="s">
        <v>148</v>
      </c>
      <c r="Y31" s="4" t="s">
        <v>149</v>
      </c>
    </row>
    <row r="32" s="4" customFormat="1" spans="1:25">
      <c r="A32" s="4" t="s">
        <v>116</v>
      </c>
      <c r="B32" s="4" t="s">
        <v>26</v>
      </c>
      <c r="C32" s="4" t="s">
        <v>150</v>
      </c>
      <c r="D32" s="4" t="s">
        <v>28</v>
      </c>
      <c r="E32" s="4" t="s">
        <v>117</v>
      </c>
      <c r="F32" s="6">
        <v>45056</v>
      </c>
      <c r="G32" s="6">
        <v>45059</v>
      </c>
      <c r="H32" s="4">
        <v>2</v>
      </c>
      <c r="I32" s="4">
        <v>3</v>
      </c>
      <c r="J32" s="4">
        <v>6</v>
      </c>
      <c r="K32" s="4" t="s">
        <v>30</v>
      </c>
      <c r="L32" s="4">
        <v>-602</v>
      </c>
      <c r="M32" s="4">
        <v>-602</v>
      </c>
      <c r="N32" s="4" t="s">
        <v>118</v>
      </c>
      <c r="O32" s="4" t="s">
        <v>106</v>
      </c>
      <c r="P32" s="4" t="s">
        <v>33</v>
      </c>
      <c r="Q32" s="4">
        <v>0</v>
      </c>
      <c r="R32" s="7">
        <v>45042.468900463</v>
      </c>
      <c r="S32" s="6">
        <v>45074</v>
      </c>
      <c r="T32" s="4" t="s">
        <v>34</v>
      </c>
      <c r="U32" s="4">
        <v>-602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146</v>
      </c>
      <c r="E33" s="4" t="s">
        <v>55</v>
      </c>
      <c r="F33" s="6">
        <v>45058</v>
      </c>
      <c r="G33" s="6">
        <v>45059</v>
      </c>
      <c r="H33" s="4">
        <v>1</v>
      </c>
      <c r="I33" s="4">
        <v>1</v>
      </c>
      <c r="J33" s="4">
        <v>1</v>
      </c>
      <c r="K33" s="4" t="s">
        <v>30</v>
      </c>
      <c r="L33" s="4">
        <v>343.4</v>
      </c>
      <c r="M33" s="4">
        <v>343.4</v>
      </c>
      <c r="N33" s="4" t="s">
        <v>152</v>
      </c>
      <c r="O33" s="4" t="s">
        <v>106</v>
      </c>
      <c r="P33" s="4" t="s">
        <v>33</v>
      </c>
      <c r="Q33" s="4">
        <v>0</v>
      </c>
      <c r="R33" s="7">
        <v>45058</v>
      </c>
      <c r="S33" s="6">
        <v>45074</v>
      </c>
      <c r="T33" s="4" t="s">
        <v>34</v>
      </c>
      <c r="U33" s="4">
        <v>343.4</v>
      </c>
      <c r="V33" s="4">
        <v>0</v>
      </c>
      <c r="W33" s="4">
        <v>0</v>
      </c>
      <c r="X33" s="4" t="s">
        <v>153</v>
      </c>
      <c r="Y33" s="4" t="s">
        <v>154</v>
      </c>
    </row>
    <row r="34" s="4" customFormat="1" spans="1:25">
      <c r="A34" s="4" t="s">
        <v>155</v>
      </c>
      <c r="B34" s="4" t="s">
        <v>26</v>
      </c>
      <c r="C34" s="4" t="s">
        <v>27</v>
      </c>
      <c r="D34" s="4" t="s">
        <v>146</v>
      </c>
      <c r="E34" s="4" t="s">
        <v>55</v>
      </c>
      <c r="F34" s="6">
        <v>45058</v>
      </c>
      <c r="G34" s="6">
        <v>45059</v>
      </c>
      <c r="H34" s="4">
        <v>1</v>
      </c>
      <c r="I34" s="4">
        <v>1</v>
      </c>
      <c r="J34" s="4">
        <v>1</v>
      </c>
      <c r="K34" s="4" t="s">
        <v>30</v>
      </c>
      <c r="L34" s="4">
        <v>343.4</v>
      </c>
      <c r="M34" s="4">
        <v>343.4</v>
      </c>
      <c r="N34" s="4" t="s">
        <v>156</v>
      </c>
      <c r="O34" s="4" t="s">
        <v>106</v>
      </c>
      <c r="P34" s="4" t="s">
        <v>33</v>
      </c>
      <c r="Q34" s="4">
        <v>0</v>
      </c>
      <c r="R34" s="7">
        <v>45058</v>
      </c>
      <c r="S34" s="6">
        <v>45074</v>
      </c>
      <c r="T34" s="4" t="s">
        <v>34</v>
      </c>
      <c r="U34" s="4">
        <v>343.4</v>
      </c>
      <c r="V34" s="4">
        <v>0</v>
      </c>
      <c r="W34" s="4">
        <v>0</v>
      </c>
      <c r="X34" s="4" t="s">
        <v>157</v>
      </c>
      <c r="Y34" s="4" t="s">
        <v>158</v>
      </c>
    </row>
    <row r="35" s="4" customFormat="1" spans="1:25">
      <c r="A35" s="4" t="s">
        <v>159</v>
      </c>
      <c r="B35" s="4" t="s">
        <v>26</v>
      </c>
      <c r="C35" s="4" t="s">
        <v>27</v>
      </c>
      <c r="D35" s="4" t="s">
        <v>146</v>
      </c>
      <c r="E35" s="4" t="s">
        <v>55</v>
      </c>
      <c r="F35" s="6">
        <v>45058</v>
      </c>
      <c r="G35" s="6">
        <v>45059</v>
      </c>
      <c r="H35" s="4">
        <v>1</v>
      </c>
      <c r="I35" s="4">
        <v>1</v>
      </c>
      <c r="J35" s="4">
        <v>1</v>
      </c>
      <c r="K35" s="4" t="s">
        <v>30</v>
      </c>
      <c r="L35" s="4">
        <v>343.4</v>
      </c>
      <c r="M35" s="4">
        <v>343.4</v>
      </c>
      <c r="N35" s="4" t="s">
        <v>160</v>
      </c>
      <c r="O35" s="4" t="s">
        <v>106</v>
      </c>
      <c r="P35" s="4" t="s">
        <v>33</v>
      </c>
      <c r="Q35" s="4">
        <v>0</v>
      </c>
      <c r="R35" s="7">
        <v>45058</v>
      </c>
      <c r="S35" s="6">
        <v>45074</v>
      </c>
      <c r="T35" s="4" t="s">
        <v>34</v>
      </c>
      <c r="U35" s="4">
        <v>343.4</v>
      </c>
      <c r="V35" s="4">
        <v>0</v>
      </c>
      <c r="W35" s="4">
        <v>0</v>
      </c>
      <c r="X35" s="4" t="s">
        <v>161</v>
      </c>
      <c r="Y35" s="4" t="s">
        <v>162</v>
      </c>
    </row>
    <row r="36" s="4" customFormat="1" spans="1:25">
      <c r="A36" s="4" t="s">
        <v>163</v>
      </c>
      <c r="B36" s="4" t="s">
        <v>26</v>
      </c>
      <c r="C36" s="4" t="s">
        <v>27</v>
      </c>
      <c r="D36" s="4" t="s">
        <v>146</v>
      </c>
      <c r="E36" s="4" t="s">
        <v>55</v>
      </c>
      <c r="F36" s="6">
        <v>45058</v>
      </c>
      <c r="G36" s="6">
        <v>45059</v>
      </c>
      <c r="H36" s="4">
        <v>2</v>
      </c>
      <c r="I36" s="4">
        <v>1</v>
      </c>
      <c r="J36" s="4">
        <v>2</v>
      </c>
      <c r="K36" s="4" t="s">
        <v>30</v>
      </c>
      <c r="L36" s="4">
        <v>688.82</v>
      </c>
      <c r="M36" s="4">
        <v>688.82</v>
      </c>
      <c r="N36" s="4" t="s">
        <v>164</v>
      </c>
      <c r="O36" s="4" t="s">
        <v>106</v>
      </c>
      <c r="P36" s="4" t="s">
        <v>33</v>
      </c>
      <c r="Q36" s="4">
        <v>0</v>
      </c>
      <c r="R36" s="7">
        <v>45058</v>
      </c>
      <c r="S36" s="6">
        <v>45074</v>
      </c>
      <c r="T36" s="4" t="s">
        <v>34</v>
      </c>
      <c r="U36" s="4">
        <v>688.82</v>
      </c>
      <c r="V36" s="4">
        <v>0</v>
      </c>
      <c r="W36" s="4">
        <v>0</v>
      </c>
      <c r="X36" s="4" t="s">
        <v>165</v>
      </c>
      <c r="Y36" s="4" t="s">
        <v>166</v>
      </c>
    </row>
    <row r="37" s="4" customFormat="1" spans="1:25">
      <c r="A37" s="4" t="s">
        <v>167</v>
      </c>
      <c r="B37" s="4" t="s">
        <v>26</v>
      </c>
      <c r="C37" s="4" t="s">
        <v>27</v>
      </c>
      <c r="D37" s="4" t="s">
        <v>112</v>
      </c>
      <c r="E37" s="4" t="s">
        <v>113</v>
      </c>
      <c r="F37" s="6">
        <v>45058</v>
      </c>
      <c r="G37" s="6">
        <v>45060</v>
      </c>
      <c r="H37" s="4">
        <v>1</v>
      </c>
      <c r="I37" s="4">
        <v>2</v>
      </c>
      <c r="J37" s="4">
        <v>2</v>
      </c>
      <c r="K37" s="4" t="s">
        <v>30</v>
      </c>
      <c r="L37" s="4">
        <v>1958</v>
      </c>
      <c r="M37" s="4">
        <v>1958</v>
      </c>
      <c r="N37" s="4" t="s">
        <v>168</v>
      </c>
      <c r="O37" s="4" t="s">
        <v>169</v>
      </c>
      <c r="P37" s="4" t="s">
        <v>33</v>
      </c>
      <c r="Q37" s="4">
        <v>0</v>
      </c>
      <c r="R37" s="7">
        <v>45014</v>
      </c>
      <c r="S37" s="6">
        <v>45075</v>
      </c>
      <c r="T37" s="4" t="s">
        <v>34</v>
      </c>
      <c r="U37" s="4">
        <v>1958</v>
      </c>
      <c r="V37" s="4">
        <v>0</v>
      </c>
      <c r="W37" s="4">
        <v>0</v>
      </c>
      <c r="X37" s="4" t="s">
        <v>170</v>
      </c>
      <c r="Y37" s="4" t="s">
        <v>35</v>
      </c>
    </row>
    <row r="38" s="4" customFormat="1" spans="1:25">
      <c r="A38" s="4" t="s">
        <v>171</v>
      </c>
      <c r="B38" s="4" t="s">
        <v>26</v>
      </c>
      <c r="C38" s="4" t="s">
        <v>27</v>
      </c>
      <c r="D38" s="4" t="s">
        <v>38</v>
      </c>
      <c r="E38" s="4" t="s">
        <v>39</v>
      </c>
      <c r="F38" s="6">
        <v>45058</v>
      </c>
      <c r="G38" s="6">
        <v>45060</v>
      </c>
      <c r="H38" s="4">
        <v>1</v>
      </c>
      <c r="I38" s="4">
        <v>2</v>
      </c>
      <c r="J38" s="4">
        <v>2</v>
      </c>
      <c r="K38" s="4" t="s">
        <v>30</v>
      </c>
      <c r="L38" s="4">
        <v>2059</v>
      </c>
      <c r="M38" s="4">
        <v>2059</v>
      </c>
      <c r="N38" s="4" t="s">
        <v>172</v>
      </c>
      <c r="O38" s="4" t="s">
        <v>169</v>
      </c>
      <c r="P38" s="4" t="s">
        <v>33</v>
      </c>
      <c r="Q38" s="4">
        <v>0</v>
      </c>
      <c r="R38" s="7">
        <v>45039</v>
      </c>
      <c r="S38" s="6">
        <v>45075</v>
      </c>
      <c r="T38" s="4" t="s">
        <v>34</v>
      </c>
      <c r="U38" s="4">
        <v>2059</v>
      </c>
      <c r="V38" s="4">
        <v>0</v>
      </c>
      <c r="W38" s="4">
        <v>0</v>
      </c>
      <c r="X38" s="4" t="s">
        <v>173</v>
      </c>
      <c r="Y38" s="4" t="s">
        <v>35</v>
      </c>
    </row>
    <row r="39" s="4" customFormat="1" spans="1:25">
      <c r="A39" s="4" t="s">
        <v>174</v>
      </c>
      <c r="B39" s="4" t="s">
        <v>26</v>
      </c>
      <c r="C39" s="4" t="s">
        <v>27</v>
      </c>
      <c r="D39" s="4" t="s">
        <v>112</v>
      </c>
      <c r="E39" s="4" t="s">
        <v>113</v>
      </c>
      <c r="F39" s="6">
        <v>45058</v>
      </c>
      <c r="G39" s="6">
        <v>45060</v>
      </c>
      <c r="H39" s="4">
        <v>1</v>
      </c>
      <c r="I39" s="4">
        <v>2</v>
      </c>
      <c r="J39" s="4">
        <v>2</v>
      </c>
      <c r="K39" s="4" t="s">
        <v>30</v>
      </c>
      <c r="L39" s="4">
        <v>1913</v>
      </c>
      <c r="M39" s="4">
        <v>1913</v>
      </c>
      <c r="N39" s="4" t="s">
        <v>175</v>
      </c>
      <c r="O39" s="4" t="s">
        <v>169</v>
      </c>
      <c r="P39" s="4" t="s">
        <v>33</v>
      </c>
      <c r="Q39" s="4">
        <v>0</v>
      </c>
      <c r="R39" s="7">
        <v>45040</v>
      </c>
      <c r="S39" s="6">
        <v>45075</v>
      </c>
      <c r="T39" s="4" t="s">
        <v>34</v>
      </c>
      <c r="U39" s="4">
        <v>1913</v>
      </c>
      <c r="V39" s="4">
        <v>0</v>
      </c>
      <c r="W39" s="4">
        <v>0</v>
      </c>
      <c r="X39" s="4" t="s">
        <v>176</v>
      </c>
      <c r="Y39" s="4" t="s">
        <v>35</v>
      </c>
    </row>
    <row r="40" s="4" customFormat="1" spans="1:25">
      <c r="A40" s="4" t="s">
        <v>177</v>
      </c>
      <c r="B40" s="4" t="s">
        <v>26</v>
      </c>
      <c r="C40" s="4" t="s">
        <v>27</v>
      </c>
      <c r="D40" s="4" t="s">
        <v>178</v>
      </c>
      <c r="E40" s="4" t="s">
        <v>179</v>
      </c>
      <c r="F40" s="6">
        <v>45057</v>
      </c>
      <c r="G40" s="6">
        <v>45060</v>
      </c>
      <c r="H40" s="4">
        <v>1</v>
      </c>
      <c r="I40" s="4">
        <v>3</v>
      </c>
      <c r="J40" s="4">
        <v>3</v>
      </c>
      <c r="K40" s="4" t="s">
        <v>30</v>
      </c>
      <c r="L40" s="4">
        <v>1809</v>
      </c>
      <c r="M40" s="4">
        <v>1809</v>
      </c>
      <c r="N40" s="4" t="s">
        <v>180</v>
      </c>
      <c r="O40" s="4" t="s">
        <v>169</v>
      </c>
      <c r="P40" s="4" t="s">
        <v>33</v>
      </c>
      <c r="Q40" s="4">
        <v>0</v>
      </c>
      <c r="R40" s="7">
        <v>45045</v>
      </c>
      <c r="S40" s="6">
        <v>45075</v>
      </c>
      <c r="T40" s="4" t="s">
        <v>34</v>
      </c>
      <c r="U40" s="4">
        <v>1809</v>
      </c>
      <c r="V40" s="4">
        <v>0</v>
      </c>
      <c r="W40" s="4">
        <v>0</v>
      </c>
      <c r="X40" s="4" t="s">
        <v>181</v>
      </c>
      <c r="Y40" s="4" t="s">
        <v>35</v>
      </c>
    </row>
    <row r="41" s="4" customFormat="1" spans="1:25">
      <c r="A41" s="4" t="s">
        <v>182</v>
      </c>
      <c r="B41" s="4" t="s">
        <v>26</v>
      </c>
      <c r="C41" s="4" t="s">
        <v>27</v>
      </c>
      <c r="D41" s="4" t="s">
        <v>28</v>
      </c>
      <c r="E41" s="4" t="s">
        <v>74</v>
      </c>
      <c r="F41" s="6">
        <v>45058</v>
      </c>
      <c r="G41" s="6">
        <v>45060</v>
      </c>
      <c r="H41" s="4">
        <v>1</v>
      </c>
      <c r="I41" s="4">
        <v>2</v>
      </c>
      <c r="J41" s="4">
        <v>2</v>
      </c>
      <c r="K41" s="4" t="s">
        <v>30</v>
      </c>
      <c r="L41" s="4">
        <v>588</v>
      </c>
      <c r="M41" s="4">
        <v>588</v>
      </c>
      <c r="N41" s="4" t="s">
        <v>183</v>
      </c>
      <c r="O41" s="4" t="s">
        <v>169</v>
      </c>
      <c r="P41" s="4" t="s">
        <v>33</v>
      </c>
      <c r="Q41" s="4">
        <v>0</v>
      </c>
      <c r="R41" s="7">
        <v>45045</v>
      </c>
      <c r="S41" s="6">
        <v>45075</v>
      </c>
      <c r="T41" s="4" t="s">
        <v>34</v>
      </c>
      <c r="U41" s="4">
        <v>588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184</v>
      </c>
      <c r="B42" s="4" t="s">
        <v>26</v>
      </c>
      <c r="C42" s="4" t="s">
        <v>27</v>
      </c>
      <c r="D42" s="4" t="s">
        <v>28</v>
      </c>
      <c r="E42" s="4" t="s">
        <v>29</v>
      </c>
      <c r="F42" s="6">
        <v>45058</v>
      </c>
      <c r="G42" s="6">
        <v>45060</v>
      </c>
      <c r="H42" s="4">
        <v>1</v>
      </c>
      <c r="I42" s="4">
        <v>2</v>
      </c>
      <c r="J42" s="4">
        <v>2</v>
      </c>
      <c r="K42" s="4" t="s">
        <v>30</v>
      </c>
      <c r="L42" s="4">
        <v>574</v>
      </c>
      <c r="M42" s="4">
        <v>574</v>
      </c>
      <c r="N42" s="4" t="s">
        <v>185</v>
      </c>
      <c r="O42" s="4" t="s">
        <v>169</v>
      </c>
      <c r="P42" s="4" t="s">
        <v>33</v>
      </c>
      <c r="Q42" s="4">
        <v>0</v>
      </c>
      <c r="R42" s="7">
        <v>45045</v>
      </c>
      <c r="S42" s="6">
        <v>45075</v>
      </c>
      <c r="T42" s="4" t="s">
        <v>34</v>
      </c>
      <c r="U42" s="4">
        <v>574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186</v>
      </c>
      <c r="B43" s="4" t="s">
        <v>26</v>
      </c>
      <c r="C43" s="4" t="s">
        <v>27</v>
      </c>
      <c r="D43" s="4" t="s">
        <v>28</v>
      </c>
      <c r="E43" s="4" t="s">
        <v>74</v>
      </c>
      <c r="F43" s="6">
        <v>45058</v>
      </c>
      <c r="G43" s="6">
        <v>45060</v>
      </c>
      <c r="H43" s="4">
        <v>1</v>
      </c>
      <c r="I43" s="4">
        <v>2</v>
      </c>
      <c r="J43" s="4">
        <v>2</v>
      </c>
      <c r="K43" s="4" t="s">
        <v>30</v>
      </c>
      <c r="L43" s="4">
        <v>588</v>
      </c>
      <c r="M43" s="4">
        <v>588</v>
      </c>
      <c r="N43" s="4" t="s">
        <v>187</v>
      </c>
      <c r="O43" s="4" t="s">
        <v>169</v>
      </c>
      <c r="P43" s="4" t="s">
        <v>33</v>
      </c>
      <c r="Q43" s="4">
        <v>0</v>
      </c>
      <c r="R43" s="7">
        <v>45045</v>
      </c>
      <c r="S43" s="6">
        <v>45075</v>
      </c>
      <c r="T43" s="4" t="s">
        <v>34</v>
      </c>
      <c r="U43" s="4">
        <v>588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188</v>
      </c>
      <c r="B44" s="4" t="s">
        <v>26</v>
      </c>
      <c r="C44" s="4" t="s">
        <v>27</v>
      </c>
      <c r="D44" s="4" t="s">
        <v>28</v>
      </c>
      <c r="E44" s="4" t="s">
        <v>74</v>
      </c>
      <c r="F44" s="6">
        <v>45058</v>
      </c>
      <c r="G44" s="6">
        <v>45060</v>
      </c>
      <c r="H44" s="4">
        <v>1</v>
      </c>
      <c r="I44" s="4">
        <v>2</v>
      </c>
      <c r="J44" s="4">
        <v>2</v>
      </c>
      <c r="K44" s="4" t="s">
        <v>30</v>
      </c>
      <c r="L44" s="4">
        <v>588</v>
      </c>
      <c r="M44" s="4">
        <v>588</v>
      </c>
      <c r="N44" s="4" t="s">
        <v>189</v>
      </c>
      <c r="O44" s="4" t="s">
        <v>169</v>
      </c>
      <c r="P44" s="4" t="s">
        <v>33</v>
      </c>
      <c r="Q44" s="4">
        <v>0</v>
      </c>
      <c r="R44" s="7">
        <v>45045</v>
      </c>
      <c r="S44" s="6">
        <v>45075</v>
      </c>
      <c r="T44" s="4" t="s">
        <v>34</v>
      </c>
      <c r="U44" s="4">
        <v>588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190</v>
      </c>
      <c r="B45" s="4" t="s">
        <v>26</v>
      </c>
      <c r="C45" s="4" t="s">
        <v>27</v>
      </c>
      <c r="D45" s="4" t="s">
        <v>112</v>
      </c>
      <c r="E45" s="4" t="s">
        <v>113</v>
      </c>
      <c r="F45" s="6">
        <v>45058</v>
      </c>
      <c r="G45" s="6">
        <v>45060</v>
      </c>
      <c r="H45" s="4">
        <v>1</v>
      </c>
      <c r="I45" s="4">
        <v>2</v>
      </c>
      <c r="J45" s="4">
        <v>2</v>
      </c>
      <c r="K45" s="4" t="s">
        <v>30</v>
      </c>
      <c r="L45" s="4">
        <v>1913</v>
      </c>
      <c r="M45" s="4">
        <v>1913</v>
      </c>
      <c r="N45" s="4" t="s">
        <v>191</v>
      </c>
      <c r="O45" s="4" t="s">
        <v>169</v>
      </c>
      <c r="P45" s="4" t="s">
        <v>33</v>
      </c>
      <c r="Q45" s="4">
        <v>0</v>
      </c>
      <c r="R45" s="7">
        <v>45045</v>
      </c>
      <c r="S45" s="6">
        <v>45075</v>
      </c>
      <c r="T45" s="4" t="s">
        <v>34</v>
      </c>
      <c r="U45" s="4">
        <v>1913</v>
      </c>
      <c r="V45" s="4">
        <v>0</v>
      </c>
      <c r="W45" s="4">
        <v>0</v>
      </c>
      <c r="X45" s="4" t="s">
        <v>192</v>
      </c>
      <c r="Y45" s="4" t="s">
        <v>35</v>
      </c>
    </row>
    <row r="46" s="4" customFormat="1" spans="1:25">
      <c r="A46" s="4" t="s">
        <v>193</v>
      </c>
      <c r="B46" s="4" t="s">
        <v>26</v>
      </c>
      <c r="C46" s="4" t="s">
        <v>27</v>
      </c>
      <c r="D46" s="4" t="s">
        <v>28</v>
      </c>
      <c r="E46" s="4" t="s">
        <v>29</v>
      </c>
      <c r="F46" s="6">
        <v>45058</v>
      </c>
      <c r="G46" s="6">
        <v>45060</v>
      </c>
      <c r="H46" s="4">
        <v>1</v>
      </c>
      <c r="I46" s="4">
        <v>2</v>
      </c>
      <c r="J46" s="4">
        <v>2</v>
      </c>
      <c r="K46" s="4" t="s">
        <v>30</v>
      </c>
      <c r="L46" s="4">
        <v>574</v>
      </c>
      <c r="M46" s="4">
        <v>574</v>
      </c>
      <c r="N46" s="4" t="s">
        <v>194</v>
      </c>
      <c r="O46" s="4" t="s">
        <v>169</v>
      </c>
      <c r="P46" s="4" t="s">
        <v>33</v>
      </c>
      <c r="Q46" s="4">
        <v>0</v>
      </c>
      <c r="R46" s="7">
        <v>45045</v>
      </c>
      <c r="S46" s="6">
        <v>45075</v>
      </c>
      <c r="T46" s="4" t="s">
        <v>34</v>
      </c>
      <c r="U46" s="4">
        <v>574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195</v>
      </c>
      <c r="B47" s="4" t="s">
        <v>26</v>
      </c>
      <c r="C47" s="4" t="s">
        <v>27</v>
      </c>
      <c r="D47" s="4" t="s">
        <v>28</v>
      </c>
      <c r="E47" s="4" t="s">
        <v>196</v>
      </c>
      <c r="F47" s="6">
        <v>45058</v>
      </c>
      <c r="G47" s="6">
        <v>45060</v>
      </c>
      <c r="H47" s="4">
        <v>1</v>
      </c>
      <c r="I47" s="4">
        <v>2</v>
      </c>
      <c r="J47" s="4">
        <v>2</v>
      </c>
      <c r="K47" s="4" t="s">
        <v>30</v>
      </c>
      <c r="L47" s="4">
        <v>616</v>
      </c>
      <c r="M47" s="4">
        <v>616</v>
      </c>
      <c r="N47" s="4" t="s">
        <v>197</v>
      </c>
      <c r="O47" s="4" t="s">
        <v>169</v>
      </c>
      <c r="P47" s="4" t="s">
        <v>33</v>
      </c>
      <c r="Q47" s="4">
        <v>0</v>
      </c>
      <c r="R47" s="7">
        <v>45045</v>
      </c>
      <c r="S47" s="6">
        <v>45075</v>
      </c>
      <c r="T47" s="4" t="s">
        <v>34</v>
      </c>
      <c r="U47" s="4">
        <v>616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198</v>
      </c>
      <c r="B48" s="4" t="s">
        <v>26</v>
      </c>
      <c r="C48" s="4" t="s">
        <v>27</v>
      </c>
      <c r="D48" s="4" t="s">
        <v>43</v>
      </c>
      <c r="E48" s="4" t="s">
        <v>44</v>
      </c>
      <c r="F48" s="6">
        <v>45058</v>
      </c>
      <c r="G48" s="6">
        <v>45060</v>
      </c>
      <c r="H48" s="4">
        <v>1</v>
      </c>
      <c r="I48" s="4">
        <v>2</v>
      </c>
      <c r="J48" s="4">
        <v>2</v>
      </c>
      <c r="K48" s="4" t="s">
        <v>30</v>
      </c>
      <c r="L48" s="4">
        <v>1518</v>
      </c>
      <c r="M48" s="4">
        <v>1518</v>
      </c>
      <c r="N48" s="4" t="s">
        <v>199</v>
      </c>
      <c r="O48" s="4" t="s">
        <v>169</v>
      </c>
      <c r="P48" s="4" t="s">
        <v>33</v>
      </c>
      <c r="Q48" s="4">
        <v>0</v>
      </c>
      <c r="R48" s="7">
        <v>45046</v>
      </c>
      <c r="S48" s="6">
        <v>45075</v>
      </c>
      <c r="T48" s="4" t="s">
        <v>34</v>
      </c>
      <c r="U48" s="4">
        <v>1518</v>
      </c>
      <c r="V48" s="4">
        <v>0</v>
      </c>
      <c r="W48" s="4">
        <v>0</v>
      </c>
      <c r="X48" s="4" t="s">
        <v>200</v>
      </c>
      <c r="Y48" s="4" t="s">
        <v>35</v>
      </c>
    </row>
    <row r="49" s="4" customFormat="1" spans="1:25">
      <c r="A49" s="4" t="s">
        <v>201</v>
      </c>
      <c r="B49" s="4" t="s">
        <v>26</v>
      </c>
      <c r="C49" s="4" t="s">
        <v>27</v>
      </c>
      <c r="D49" s="4" t="s">
        <v>38</v>
      </c>
      <c r="E49" s="4" t="s">
        <v>104</v>
      </c>
      <c r="F49" s="6">
        <v>45058</v>
      </c>
      <c r="G49" s="6">
        <v>45060</v>
      </c>
      <c r="H49" s="4">
        <v>1</v>
      </c>
      <c r="I49" s="4">
        <v>2</v>
      </c>
      <c r="J49" s="4">
        <v>2</v>
      </c>
      <c r="K49" s="4" t="s">
        <v>30</v>
      </c>
      <c r="L49" s="4">
        <v>2006</v>
      </c>
      <c r="M49" s="4">
        <v>2006</v>
      </c>
      <c r="N49" s="4" t="s">
        <v>202</v>
      </c>
      <c r="O49" s="4" t="s">
        <v>169</v>
      </c>
      <c r="P49" s="4" t="s">
        <v>33</v>
      </c>
      <c r="Q49" s="4">
        <v>0</v>
      </c>
      <c r="R49" s="7">
        <v>45046</v>
      </c>
      <c r="S49" s="6">
        <v>45075</v>
      </c>
      <c r="T49" s="4" t="s">
        <v>34</v>
      </c>
      <c r="U49" s="4">
        <v>2006</v>
      </c>
      <c r="V49" s="4">
        <v>0</v>
      </c>
      <c r="W49" s="4">
        <v>0</v>
      </c>
      <c r="X49" s="4" t="s">
        <v>203</v>
      </c>
      <c r="Y49" s="4" t="s">
        <v>35</v>
      </c>
    </row>
    <row r="50" s="4" customFormat="1" spans="1:25">
      <c r="A50" s="4" t="s">
        <v>204</v>
      </c>
      <c r="B50" s="4" t="s">
        <v>26</v>
      </c>
      <c r="C50" s="4" t="s">
        <v>27</v>
      </c>
      <c r="D50" s="4" t="s">
        <v>178</v>
      </c>
      <c r="E50" s="4" t="s">
        <v>60</v>
      </c>
      <c r="F50" s="6">
        <v>45058</v>
      </c>
      <c r="G50" s="6">
        <v>45060</v>
      </c>
      <c r="H50" s="4">
        <v>1</v>
      </c>
      <c r="I50" s="4">
        <v>2</v>
      </c>
      <c r="J50" s="4">
        <v>2</v>
      </c>
      <c r="K50" s="4" t="s">
        <v>30</v>
      </c>
      <c r="L50" s="4">
        <v>1360</v>
      </c>
      <c r="M50" s="4">
        <v>1360</v>
      </c>
      <c r="N50" s="4" t="s">
        <v>205</v>
      </c>
      <c r="O50" s="4" t="s">
        <v>169</v>
      </c>
      <c r="P50" s="4" t="s">
        <v>33</v>
      </c>
      <c r="Q50" s="4">
        <v>0</v>
      </c>
      <c r="R50" s="7">
        <v>45047</v>
      </c>
      <c r="S50" s="6">
        <v>45075</v>
      </c>
      <c r="T50" s="4" t="s">
        <v>34</v>
      </c>
      <c r="U50" s="4">
        <v>1360</v>
      </c>
      <c r="V50" s="4">
        <v>0</v>
      </c>
      <c r="W50" s="4">
        <v>0</v>
      </c>
      <c r="X50" s="4" t="s">
        <v>206</v>
      </c>
      <c r="Y50" s="4" t="s">
        <v>35</v>
      </c>
    </row>
    <row r="51" s="4" customFormat="1" spans="1:25">
      <c r="A51" s="4" t="s">
        <v>207</v>
      </c>
      <c r="B51" s="4" t="s">
        <v>26</v>
      </c>
      <c r="C51" s="4" t="s">
        <v>27</v>
      </c>
      <c r="D51" s="4" t="s">
        <v>38</v>
      </c>
      <c r="E51" s="4" t="s">
        <v>104</v>
      </c>
      <c r="F51" s="6">
        <v>45057</v>
      </c>
      <c r="G51" s="6">
        <v>45060</v>
      </c>
      <c r="H51" s="4">
        <v>1</v>
      </c>
      <c r="I51" s="4">
        <v>3</v>
      </c>
      <c r="J51" s="4">
        <v>3</v>
      </c>
      <c r="K51" s="4" t="s">
        <v>30</v>
      </c>
      <c r="L51" s="4">
        <v>2770</v>
      </c>
      <c r="M51" s="4">
        <v>2770</v>
      </c>
      <c r="N51" s="4" t="s">
        <v>208</v>
      </c>
      <c r="O51" s="4" t="s">
        <v>169</v>
      </c>
      <c r="P51" s="4" t="s">
        <v>33</v>
      </c>
      <c r="Q51" s="4">
        <v>0</v>
      </c>
      <c r="R51" s="7">
        <v>45047</v>
      </c>
      <c r="S51" s="6">
        <v>45075</v>
      </c>
      <c r="T51" s="4" t="s">
        <v>34</v>
      </c>
      <c r="U51" s="4">
        <v>2770</v>
      </c>
      <c r="V51" s="4">
        <v>0</v>
      </c>
      <c r="W51" s="4">
        <v>0</v>
      </c>
      <c r="X51" s="4" t="s">
        <v>209</v>
      </c>
      <c r="Y51" s="4" t="s">
        <v>35</v>
      </c>
    </row>
    <row r="52" s="4" customFormat="1" spans="1:25">
      <c r="A52" s="4" t="s">
        <v>210</v>
      </c>
      <c r="B52" s="4" t="s">
        <v>26</v>
      </c>
      <c r="C52" s="4" t="s">
        <v>27</v>
      </c>
      <c r="D52" s="4" t="s">
        <v>178</v>
      </c>
      <c r="E52" s="4" t="s">
        <v>179</v>
      </c>
      <c r="F52" s="6">
        <v>45058</v>
      </c>
      <c r="G52" s="6">
        <v>45060</v>
      </c>
      <c r="H52" s="4">
        <v>1</v>
      </c>
      <c r="I52" s="4">
        <v>2</v>
      </c>
      <c r="J52" s="4">
        <v>2</v>
      </c>
      <c r="K52" s="4" t="s">
        <v>30</v>
      </c>
      <c r="L52" s="4">
        <v>1372</v>
      </c>
      <c r="M52" s="4">
        <v>1372</v>
      </c>
      <c r="N52" s="4" t="s">
        <v>211</v>
      </c>
      <c r="O52" s="4" t="s">
        <v>169</v>
      </c>
      <c r="P52" s="4" t="s">
        <v>33</v>
      </c>
      <c r="Q52" s="4">
        <v>0</v>
      </c>
      <c r="R52" s="7">
        <v>45047</v>
      </c>
      <c r="S52" s="6">
        <v>45075</v>
      </c>
      <c r="T52" s="4" t="s">
        <v>34</v>
      </c>
      <c r="U52" s="4">
        <v>1372</v>
      </c>
      <c r="V52" s="4">
        <v>0</v>
      </c>
      <c r="W52" s="4">
        <v>0</v>
      </c>
      <c r="X52" s="4" t="s">
        <v>212</v>
      </c>
      <c r="Y52" s="4" t="s">
        <v>35</v>
      </c>
    </row>
    <row r="53" s="4" customFormat="1" spans="1:25">
      <c r="A53" s="4" t="s">
        <v>213</v>
      </c>
      <c r="B53" s="4" t="s">
        <v>26</v>
      </c>
      <c r="C53" s="4" t="s">
        <v>27</v>
      </c>
      <c r="D53" s="4" t="s">
        <v>43</v>
      </c>
      <c r="E53" s="4" t="s">
        <v>44</v>
      </c>
      <c r="F53" s="6">
        <v>45058</v>
      </c>
      <c r="G53" s="6">
        <v>45060</v>
      </c>
      <c r="H53" s="4">
        <v>1</v>
      </c>
      <c r="I53" s="4">
        <v>2</v>
      </c>
      <c r="J53" s="4">
        <v>2</v>
      </c>
      <c r="K53" s="4" t="s">
        <v>30</v>
      </c>
      <c r="L53" s="4">
        <v>1518</v>
      </c>
      <c r="M53" s="4">
        <v>1518</v>
      </c>
      <c r="N53" s="4" t="s">
        <v>214</v>
      </c>
      <c r="O53" s="4" t="s">
        <v>169</v>
      </c>
      <c r="P53" s="4" t="s">
        <v>33</v>
      </c>
      <c r="Q53" s="4">
        <v>0</v>
      </c>
      <c r="R53" s="7">
        <v>45047</v>
      </c>
      <c r="S53" s="6">
        <v>45075</v>
      </c>
      <c r="T53" s="4" t="s">
        <v>34</v>
      </c>
      <c r="U53" s="4">
        <v>1518</v>
      </c>
      <c r="V53" s="4">
        <v>0</v>
      </c>
      <c r="W53" s="4">
        <v>0</v>
      </c>
      <c r="X53" s="4" t="s">
        <v>215</v>
      </c>
      <c r="Y53" s="4" t="s">
        <v>35</v>
      </c>
    </row>
    <row r="54" s="4" customFormat="1" spans="1:25">
      <c r="A54" s="4" t="s">
        <v>216</v>
      </c>
      <c r="B54" s="4" t="s">
        <v>26</v>
      </c>
      <c r="C54" s="4" t="s">
        <v>27</v>
      </c>
      <c r="D54" s="4" t="s">
        <v>178</v>
      </c>
      <c r="E54" s="4" t="s">
        <v>179</v>
      </c>
      <c r="F54" s="6">
        <v>45058</v>
      </c>
      <c r="G54" s="6">
        <v>45060</v>
      </c>
      <c r="H54" s="4">
        <v>1</v>
      </c>
      <c r="I54" s="4">
        <v>2</v>
      </c>
      <c r="J54" s="4">
        <v>2</v>
      </c>
      <c r="K54" s="4" t="s">
        <v>30</v>
      </c>
      <c r="L54" s="4">
        <v>1372</v>
      </c>
      <c r="M54" s="4">
        <v>1372</v>
      </c>
      <c r="N54" s="4" t="s">
        <v>217</v>
      </c>
      <c r="O54" s="4" t="s">
        <v>169</v>
      </c>
      <c r="P54" s="4" t="s">
        <v>33</v>
      </c>
      <c r="Q54" s="4">
        <v>0</v>
      </c>
      <c r="R54" s="7">
        <v>45047</v>
      </c>
      <c r="S54" s="6">
        <v>45075</v>
      </c>
      <c r="T54" s="4" t="s">
        <v>34</v>
      </c>
      <c r="U54" s="4">
        <v>1372</v>
      </c>
      <c r="V54" s="4">
        <v>0</v>
      </c>
      <c r="W54" s="4">
        <v>0</v>
      </c>
      <c r="X54" s="4" t="s">
        <v>218</v>
      </c>
      <c r="Y54" s="4" t="s">
        <v>35</v>
      </c>
    </row>
    <row r="55" s="4" customFormat="1" spans="1:25">
      <c r="A55" s="4" t="s">
        <v>219</v>
      </c>
      <c r="B55" s="4" t="s">
        <v>26</v>
      </c>
      <c r="C55" s="4" t="s">
        <v>27</v>
      </c>
      <c r="D55" s="4" t="s">
        <v>38</v>
      </c>
      <c r="E55" s="4" t="s">
        <v>39</v>
      </c>
      <c r="F55" s="6">
        <v>45058</v>
      </c>
      <c r="G55" s="6">
        <v>45060</v>
      </c>
      <c r="H55" s="4">
        <v>1</v>
      </c>
      <c r="I55" s="4">
        <v>2</v>
      </c>
      <c r="J55" s="4">
        <v>2</v>
      </c>
      <c r="K55" s="4" t="s">
        <v>30</v>
      </c>
      <c r="L55" s="4">
        <v>2000</v>
      </c>
      <c r="M55" s="4">
        <v>2000</v>
      </c>
      <c r="N55" s="4" t="s">
        <v>220</v>
      </c>
      <c r="O55" s="4" t="s">
        <v>169</v>
      </c>
      <c r="P55" s="4" t="s">
        <v>33</v>
      </c>
      <c r="Q55" s="4">
        <v>0</v>
      </c>
      <c r="R55" s="7">
        <v>45048</v>
      </c>
      <c r="S55" s="6">
        <v>45075</v>
      </c>
      <c r="T55" s="4" t="s">
        <v>34</v>
      </c>
      <c r="U55" s="4">
        <v>2000</v>
      </c>
      <c r="V55" s="4">
        <v>0</v>
      </c>
      <c r="W55" s="4">
        <v>1043</v>
      </c>
      <c r="X55" s="4" t="s">
        <v>221</v>
      </c>
      <c r="Y55" s="4" t="s">
        <v>35</v>
      </c>
    </row>
    <row r="56" s="4" customFormat="1" spans="1:25">
      <c r="A56" s="4" t="s">
        <v>222</v>
      </c>
      <c r="B56" s="4" t="s">
        <v>26</v>
      </c>
      <c r="C56" s="4" t="s">
        <v>27</v>
      </c>
      <c r="D56" s="4" t="s">
        <v>38</v>
      </c>
      <c r="E56" s="4" t="s">
        <v>104</v>
      </c>
      <c r="F56" s="6">
        <v>45058</v>
      </c>
      <c r="G56" s="6">
        <v>45060</v>
      </c>
      <c r="H56" s="4">
        <v>1</v>
      </c>
      <c r="I56" s="4">
        <v>2</v>
      </c>
      <c r="J56" s="4">
        <v>2</v>
      </c>
      <c r="K56" s="4" t="s">
        <v>30</v>
      </c>
      <c r="L56" s="4">
        <v>1967</v>
      </c>
      <c r="M56" s="4">
        <v>1967</v>
      </c>
      <c r="N56" s="4" t="s">
        <v>223</v>
      </c>
      <c r="O56" s="4" t="s">
        <v>169</v>
      </c>
      <c r="P56" s="4" t="s">
        <v>33</v>
      </c>
      <c r="Q56" s="4">
        <v>0</v>
      </c>
      <c r="R56" s="7">
        <v>45049</v>
      </c>
      <c r="S56" s="6">
        <v>45075</v>
      </c>
      <c r="T56" s="4" t="s">
        <v>34</v>
      </c>
      <c r="U56" s="4">
        <v>1967</v>
      </c>
      <c r="V56" s="4">
        <v>0</v>
      </c>
      <c r="W56" s="4">
        <v>0</v>
      </c>
      <c r="X56" s="4" t="s">
        <v>224</v>
      </c>
      <c r="Y56" s="4" t="s">
        <v>35</v>
      </c>
    </row>
    <row r="57" s="4" customFormat="1" spans="1:25">
      <c r="A57" s="4" t="s">
        <v>225</v>
      </c>
      <c r="B57" s="4" t="s">
        <v>26</v>
      </c>
      <c r="C57" s="4" t="s">
        <v>27</v>
      </c>
      <c r="D57" s="4" t="s">
        <v>38</v>
      </c>
      <c r="E57" s="4" t="s">
        <v>39</v>
      </c>
      <c r="F57" s="6">
        <v>45058</v>
      </c>
      <c r="G57" s="6">
        <v>45060</v>
      </c>
      <c r="H57" s="4">
        <v>1</v>
      </c>
      <c r="I57" s="4">
        <v>2</v>
      </c>
      <c r="J57" s="4">
        <v>2</v>
      </c>
      <c r="K57" s="4" t="s">
        <v>30</v>
      </c>
      <c r="L57" s="4">
        <v>2019</v>
      </c>
      <c r="M57" s="4">
        <v>2019</v>
      </c>
      <c r="N57" s="4" t="s">
        <v>226</v>
      </c>
      <c r="O57" s="4" t="s">
        <v>169</v>
      </c>
      <c r="P57" s="4" t="s">
        <v>33</v>
      </c>
      <c r="Q57" s="4">
        <v>0</v>
      </c>
      <c r="R57" s="7">
        <v>45049</v>
      </c>
      <c r="S57" s="6">
        <v>45075</v>
      </c>
      <c r="T57" s="4" t="s">
        <v>34</v>
      </c>
      <c r="U57" s="4">
        <v>2019</v>
      </c>
      <c r="V57" s="4">
        <v>0</v>
      </c>
      <c r="W57" s="4">
        <v>0</v>
      </c>
      <c r="X57" s="4" t="s">
        <v>227</v>
      </c>
      <c r="Y57" s="4" t="s">
        <v>35</v>
      </c>
    </row>
    <row r="58" s="4" customFormat="1" spans="1:25">
      <c r="A58" s="4" t="s">
        <v>228</v>
      </c>
      <c r="B58" s="4" t="s">
        <v>26</v>
      </c>
      <c r="C58" s="4" t="s">
        <v>27</v>
      </c>
      <c r="D58" s="4" t="s">
        <v>38</v>
      </c>
      <c r="E58" s="4" t="s">
        <v>104</v>
      </c>
      <c r="F58" s="6">
        <v>45058</v>
      </c>
      <c r="G58" s="6">
        <v>45060</v>
      </c>
      <c r="H58" s="4">
        <v>1</v>
      </c>
      <c r="I58" s="4">
        <v>2</v>
      </c>
      <c r="J58" s="4">
        <v>2</v>
      </c>
      <c r="K58" s="4" t="s">
        <v>30</v>
      </c>
      <c r="L58" s="4">
        <v>1967</v>
      </c>
      <c r="M58" s="4">
        <v>1967</v>
      </c>
      <c r="N58" s="4" t="s">
        <v>229</v>
      </c>
      <c r="O58" s="4" t="s">
        <v>169</v>
      </c>
      <c r="P58" s="4" t="s">
        <v>33</v>
      </c>
      <c r="Q58" s="4">
        <v>0</v>
      </c>
      <c r="R58" s="7">
        <v>45049</v>
      </c>
      <c r="S58" s="6">
        <v>45075</v>
      </c>
      <c r="T58" s="4" t="s">
        <v>34</v>
      </c>
      <c r="U58" s="4">
        <v>1967</v>
      </c>
      <c r="V58" s="4">
        <v>0</v>
      </c>
      <c r="W58" s="4">
        <v>0</v>
      </c>
      <c r="X58" s="4" t="s">
        <v>230</v>
      </c>
      <c r="Y58" s="4" t="s">
        <v>35</v>
      </c>
    </row>
    <row r="59" s="4" customFormat="1" spans="1:25">
      <c r="A59" s="4" t="s">
        <v>225</v>
      </c>
      <c r="B59" s="4" t="s">
        <v>26</v>
      </c>
      <c r="C59" s="4" t="s">
        <v>36</v>
      </c>
      <c r="D59" s="4" t="s">
        <v>38</v>
      </c>
      <c r="E59" s="4" t="s">
        <v>39</v>
      </c>
      <c r="F59" s="6">
        <v>45058</v>
      </c>
      <c r="G59" s="6">
        <v>45060</v>
      </c>
      <c r="H59" s="4">
        <v>1</v>
      </c>
      <c r="I59" s="4">
        <v>2</v>
      </c>
      <c r="J59" s="4">
        <v>2</v>
      </c>
      <c r="K59" s="4" t="s">
        <v>30</v>
      </c>
      <c r="L59" s="4">
        <v>-2019</v>
      </c>
      <c r="M59" s="4">
        <v>-2019</v>
      </c>
      <c r="N59" s="4" t="s">
        <v>226</v>
      </c>
      <c r="O59" s="4" t="s">
        <v>169</v>
      </c>
      <c r="P59" s="4" t="s">
        <v>33</v>
      </c>
      <c r="Q59" s="4">
        <v>0</v>
      </c>
      <c r="R59" s="7">
        <v>45049</v>
      </c>
      <c r="S59" s="6">
        <v>45075</v>
      </c>
      <c r="T59" s="4" t="s">
        <v>34</v>
      </c>
      <c r="U59" s="4">
        <v>-2019</v>
      </c>
      <c r="V59" s="4">
        <v>0</v>
      </c>
      <c r="W59" s="4">
        <v>0</v>
      </c>
      <c r="X59" s="4" t="s">
        <v>227</v>
      </c>
      <c r="Y59" s="4" t="s">
        <v>35</v>
      </c>
    </row>
    <row r="60" s="4" customFormat="1" spans="1:25">
      <c r="A60" s="4" t="s">
        <v>231</v>
      </c>
      <c r="B60" s="4" t="s">
        <v>26</v>
      </c>
      <c r="C60" s="4" t="s">
        <v>27</v>
      </c>
      <c r="D60" s="4" t="s">
        <v>43</v>
      </c>
      <c r="E60" s="4" t="s">
        <v>44</v>
      </c>
      <c r="F60" s="6">
        <v>45058</v>
      </c>
      <c r="G60" s="6">
        <v>45060</v>
      </c>
      <c r="H60" s="4">
        <v>2</v>
      </c>
      <c r="I60" s="4">
        <v>2</v>
      </c>
      <c r="J60" s="4">
        <v>4</v>
      </c>
      <c r="K60" s="4" t="s">
        <v>30</v>
      </c>
      <c r="L60" s="4">
        <v>3120</v>
      </c>
      <c r="M60" s="4">
        <v>3120</v>
      </c>
      <c r="N60" s="4" t="s">
        <v>232</v>
      </c>
      <c r="O60" s="4" t="s">
        <v>169</v>
      </c>
      <c r="P60" s="4" t="s">
        <v>33</v>
      </c>
      <c r="Q60" s="4">
        <v>0</v>
      </c>
      <c r="R60" s="7">
        <v>45051</v>
      </c>
      <c r="S60" s="6">
        <v>45075</v>
      </c>
      <c r="T60" s="4" t="s">
        <v>34</v>
      </c>
      <c r="U60" s="4">
        <v>3120</v>
      </c>
      <c r="V60" s="4">
        <v>0</v>
      </c>
      <c r="W60" s="4">
        <v>0</v>
      </c>
      <c r="X60" s="4" t="s">
        <v>233</v>
      </c>
      <c r="Y60" s="4" t="s">
        <v>35</v>
      </c>
    </row>
    <row r="61" s="4" customFormat="1" spans="1:25">
      <c r="A61" s="4" t="s">
        <v>234</v>
      </c>
      <c r="B61" s="4" t="s">
        <v>26</v>
      </c>
      <c r="C61" s="4" t="s">
        <v>27</v>
      </c>
      <c r="D61" s="4" t="s">
        <v>43</v>
      </c>
      <c r="E61" s="4" t="s">
        <v>44</v>
      </c>
      <c r="F61" s="6">
        <v>45058</v>
      </c>
      <c r="G61" s="6">
        <v>45060</v>
      </c>
      <c r="H61" s="4">
        <v>1</v>
      </c>
      <c r="I61" s="4">
        <v>2</v>
      </c>
      <c r="J61" s="4">
        <v>2</v>
      </c>
      <c r="K61" s="4" t="s">
        <v>30</v>
      </c>
      <c r="L61" s="4">
        <v>1560</v>
      </c>
      <c r="M61" s="4">
        <v>1560</v>
      </c>
      <c r="N61" s="4" t="s">
        <v>235</v>
      </c>
      <c r="O61" s="4" t="s">
        <v>169</v>
      </c>
      <c r="P61" s="4" t="s">
        <v>33</v>
      </c>
      <c r="Q61" s="4">
        <v>0</v>
      </c>
      <c r="R61" s="7">
        <v>45051</v>
      </c>
      <c r="S61" s="6">
        <v>45075</v>
      </c>
      <c r="T61" s="4" t="s">
        <v>34</v>
      </c>
      <c r="U61" s="4">
        <v>1560</v>
      </c>
      <c r="V61" s="4">
        <v>0</v>
      </c>
      <c r="W61" s="4">
        <v>0</v>
      </c>
      <c r="X61" s="4" t="s">
        <v>236</v>
      </c>
      <c r="Y61" s="4" t="s">
        <v>35</v>
      </c>
    </row>
    <row r="62" s="4" customFormat="1" spans="1:25">
      <c r="A62" s="4" t="s">
        <v>237</v>
      </c>
      <c r="B62" s="4" t="s">
        <v>26</v>
      </c>
      <c r="C62" s="4" t="s">
        <v>27</v>
      </c>
      <c r="D62" s="4" t="s">
        <v>38</v>
      </c>
      <c r="E62" s="4" t="s">
        <v>39</v>
      </c>
      <c r="F62" s="6">
        <v>45058</v>
      </c>
      <c r="G62" s="6">
        <v>45060</v>
      </c>
      <c r="H62" s="4">
        <v>1</v>
      </c>
      <c r="I62" s="4">
        <v>2</v>
      </c>
      <c r="J62" s="4">
        <v>2</v>
      </c>
      <c r="K62" s="4" t="s">
        <v>30</v>
      </c>
      <c r="L62" s="4">
        <v>2038</v>
      </c>
      <c r="M62" s="4">
        <v>2038</v>
      </c>
      <c r="N62" s="4" t="s">
        <v>238</v>
      </c>
      <c r="O62" s="4" t="s">
        <v>169</v>
      </c>
      <c r="P62" s="4" t="s">
        <v>33</v>
      </c>
      <c r="Q62" s="4">
        <v>0</v>
      </c>
      <c r="R62" s="7">
        <v>45051</v>
      </c>
      <c r="S62" s="6">
        <v>45075</v>
      </c>
      <c r="T62" s="4" t="s">
        <v>34</v>
      </c>
      <c r="U62" s="4">
        <v>2038</v>
      </c>
      <c r="V62" s="4">
        <v>0</v>
      </c>
      <c r="W62" s="4">
        <v>0</v>
      </c>
      <c r="X62" s="4" t="s">
        <v>239</v>
      </c>
      <c r="Y62" s="4" t="s">
        <v>35</v>
      </c>
    </row>
    <row r="63" s="4" customFormat="1" spans="1:25">
      <c r="A63" s="4" t="s">
        <v>240</v>
      </c>
      <c r="B63" s="4" t="s">
        <v>26</v>
      </c>
      <c r="C63" s="4" t="s">
        <v>27</v>
      </c>
      <c r="D63" s="4" t="s">
        <v>38</v>
      </c>
      <c r="E63" s="4" t="s">
        <v>39</v>
      </c>
      <c r="F63" s="6">
        <v>45058</v>
      </c>
      <c r="G63" s="6">
        <v>45060</v>
      </c>
      <c r="H63" s="4">
        <v>1</v>
      </c>
      <c r="I63" s="4">
        <v>2</v>
      </c>
      <c r="J63" s="4">
        <v>2</v>
      </c>
      <c r="K63" s="4" t="s">
        <v>30</v>
      </c>
      <c r="L63" s="4">
        <v>2038</v>
      </c>
      <c r="M63" s="4">
        <v>2038</v>
      </c>
      <c r="N63" s="4" t="s">
        <v>241</v>
      </c>
      <c r="O63" s="4" t="s">
        <v>169</v>
      </c>
      <c r="P63" s="4" t="s">
        <v>33</v>
      </c>
      <c r="Q63" s="4">
        <v>0</v>
      </c>
      <c r="R63" s="7">
        <v>45051</v>
      </c>
      <c r="S63" s="6">
        <v>45075</v>
      </c>
      <c r="T63" s="4" t="s">
        <v>34</v>
      </c>
      <c r="U63" s="4">
        <v>2038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242</v>
      </c>
      <c r="B64" s="4" t="s">
        <v>26</v>
      </c>
      <c r="C64" s="4" t="s">
        <v>27</v>
      </c>
      <c r="D64" s="4" t="s">
        <v>38</v>
      </c>
      <c r="E64" s="4" t="s">
        <v>39</v>
      </c>
      <c r="F64" s="6">
        <v>45057</v>
      </c>
      <c r="G64" s="6">
        <v>45060</v>
      </c>
      <c r="H64" s="4">
        <v>1</v>
      </c>
      <c r="I64" s="4">
        <v>3</v>
      </c>
      <c r="J64" s="4">
        <v>3</v>
      </c>
      <c r="K64" s="4" t="s">
        <v>30</v>
      </c>
      <c r="L64" s="4">
        <v>2900</v>
      </c>
      <c r="M64" s="4">
        <v>2900</v>
      </c>
      <c r="N64" s="4" t="s">
        <v>243</v>
      </c>
      <c r="O64" s="4" t="s">
        <v>169</v>
      </c>
      <c r="P64" s="4" t="s">
        <v>33</v>
      </c>
      <c r="Q64" s="4">
        <v>0</v>
      </c>
      <c r="R64" s="7">
        <v>45052</v>
      </c>
      <c r="S64" s="6">
        <v>45075</v>
      </c>
      <c r="T64" s="4" t="s">
        <v>34</v>
      </c>
      <c r="U64" s="4">
        <v>2900</v>
      </c>
      <c r="V64" s="4">
        <v>0</v>
      </c>
      <c r="W64" s="4">
        <v>0</v>
      </c>
      <c r="X64" s="4" t="s">
        <v>244</v>
      </c>
      <c r="Y64" s="4" t="s">
        <v>35</v>
      </c>
    </row>
    <row r="65" s="4" customFormat="1" spans="1:25">
      <c r="A65" s="4" t="s">
        <v>245</v>
      </c>
      <c r="B65" s="4" t="s">
        <v>26</v>
      </c>
      <c r="C65" s="4" t="s">
        <v>27</v>
      </c>
      <c r="D65" s="4" t="s">
        <v>38</v>
      </c>
      <c r="E65" s="4" t="s">
        <v>39</v>
      </c>
      <c r="F65" s="6">
        <v>45057</v>
      </c>
      <c r="G65" s="6">
        <v>45060</v>
      </c>
      <c r="H65" s="4">
        <v>1</v>
      </c>
      <c r="I65" s="4">
        <v>3</v>
      </c>
      <c r="J65" s="4">
        <v>3</v>
      </c>
      <c r="K65" s="4" t="s">
        <v>30</v>
      </c>
      <c r="L65" s="4">
        <v>3120</v>
      </c>
      <c r="M65" s="4">
        <v>3120</v>
      </c>
      <c r="N65" s="4" t="s">
        <v>246</v>
      </c>
      <c r="O65" s="4" t="s">
        <v>169</v>
      </c>
      <c r="P65" s="4" t="s">
        <v>33</v>
      </c>
      <c r="Q65" s="4">
        <v>0</v>
      </c>
      <c r="R65" s="7">
        <v>45052</v>
      </c>
      <c r="S65" s="6">
        <v>45075</v>
      </c>
      <c r="T65" s="4" t="s">
        <v>34</v>
      </c>
      <c r="U65" s="4">
        <v>3120</v>
      </c>
      <c r="V65" s="4">
        <v>0</v>
      </c>
      <c r="W65" s="4">
        <v>0</v>
      </c>
      <c r="X65" s="4" t="s">
        <v>247</v>
      </c>
      <c r="Y65" s="4" t="s">
        <v>35</v>
      </c>
    </row>
    <row r="66" s="4" customFormat="1" spans="1:25">
      <c r="A66" s="4" t="s">
        <v>248</v>
      </c>
      <c r="B66" s="4" t="s">
        <v>26</v>
      </c>
      <c r="C66" s="4" t="s">
        <v>27</v>
      </c>
      <c r="D66" s="4" t="s">
        <v>38</v>
      </c>
      <c r="E66" s="4" t="s">
        <v>39</v>
      </c>
      <c r="F66" s="6">
        <v>45058</v>
      </c>
      <c r="G66" s="6">
        <v>45060</v>
      </c>
      <c r="H66" s="4">
        <v>1</v>
      </c>
      <c r="I66" s="4">
        <v>2</v>
      </c>
      <c r="J66" s="4">
        <v>2</v>
      </c>
      <c r="K66" s="4" t="s">
        <v>30</v>
      </c>
      <c r="L66" s="4">
        <v>2246</v>
      </c>
      <c r="M66" s="4">
        <v>2246</v>
      </c>
      <c r="N66" s="4" t="s">
        <v>249</v>
      </c>
      <c r="O66" s="4" t="s">
        <v>169</v>
      </c>
      <c r="P66" s="4" t="s">
        <v>33</v>
      </c>
      <c r="Q66" s="4">
        <v>0</v>
      </c>
      <c r="R66" s="7">
        <v>45053</v>
      </c>
      <c r="S66" s="6">
        <v>45075</v>
      </c>
      <c r="T66" s="4" t="s">
        <v>34</v>
      </c>
      <c r="U66" s="4">
        <v>2246</v>
      </c>
      <c r="V66" s="4">
        <v>0</v>
      </c>
      <c r="W66" s="4">
        <v>0</v>
      </c>
      <c r="X66" s="4" t="s">
        <v>250</v>
      </c>
      <c r="Y66" s="4" t="s">
        <v>35</v>
      </c>
    </row>
    <row r="67" s="4" customFormat="1" spans="1:25">
      <c r="A67" s="4" t="s">
        <v>251</v>
      </c>
      <c r="B67" s="4" t="s">
        <v>26</v>
      </c>
      <c r="C67" s="4" t="s">
        <v>27</v>
      </c>
      <c r="D67" s="4" t="s">
        <v>69</v>
      </c>
      <c r="E67" s="4" t="s">
        <v>70</v>
      </c>
      <c r="F67" s="6">
        <v>45059</v>
      </c>
      <c r="G67" s="6">
        <v>45060</v>
      </c>
      <c r="H67" s="4">
        <v>2</v>
      </c>
      <c r="I67" s="4">
        <v>1</v>
      </c>
      <c r="J67" s="4">
        <v>2</v>
      </c>
      <c r="K67" s="4" t="s">
        <v>30</v>
      </c>
      <c r="L67" s="4">
        <v>836.4</v>
      </c>
      <c r="M67" s="4">
        <v>836.4</v>
      </c>
      <c r="N67" s="4" t="s">
        <v>252</v>
      </c>
      <c r="O67" s="4" t="s">
        <v>169</v>
      </c>
      <c r="P67" s="4" t="s">
        <v>33</v>
      </c>
      <c r="Q67" s="4">
        <v>0</v>
      </c>
      <c r="R67" s="7">
        <v>45056</v>
      </c>
      <c r="S67" s="6">
        <v>45075</v>
      </c>
      <c r="T67" s="4" t="s">
        <v>34</v>
      </c>
      <c r="U67" s="4">
        <v>836.4</v>
      </c>
      <c r="V67" s="4">
        <v>0</v>
      </c>
      <c r="W67" s="4">
        <v>0</v>
      </c>
      <c r="X67" s="4" t="s">
        <v>253</v>
      </c>
      <c r="Y67" s="4" t="s">
        <v>35</v>
      </c>
    </row>
    <row r="68" s="4" customFormat="1" spans="1:25">
      <c r="A68" s="4" t="s">
        <v>254</v>
      </c>
      <c r="B68" s="4" t="s">
        <v>26</v>
      </c>
      <c r="C68" s="4" t="s">
        <v>27</v>
      </c>
      <c r="D68" s="4" t="s">
        <v>255</v>
      </c>
      <c r="E68" s="4" t="s">
        <v>256</v>
      </c>
      <c r="F68" s="6">
        <v>45058</v>
      </c>
      <c r="G68" s="6">
        <v>45060</v>
      </c>
      <c r="H68" s="4">
        <v>1</v>
      </c>
      <c r="I68" s="4">
        <v>2</v>
      </c>
      <c r="J68" s="4">
        <v>2</v>
      </c>
      <c r="K68" s="4" t="s">
        <v>30</v>
      </c>
      <c r="L68" s="4">
        <v>725.18</v>
      </c>
      <c r="M68" s="4">
        <v>725.18</v>
      </c>
      <c r="N68" s="4" t="s">
        <v>257</v>
      </c>
      <c r="O68" s="4" t="s">
        <v>169</v>
      </c>
      <c r="P68" s="4" t="s">
        <v>33</v>
      </c>
      <c r="Q68" s="4">
        <v>0</v>
      </c>
      <c r="R68" s="7">
        <v>45056</v>
      </c>
      <c r="S68" s="6">
        <v>45075</v>
      </c>
      <c r="T68" s="4" t="s">
        <v>34</v>
      </c>
      <c r="U68" s="4">
        <v>725.18</v>
      </c>
      <c r="V68" s="4">
        <v>0</v>
      </c>
      <c r="W68" s="4">
        <v>0</v>
      </c>
      <c r="X68" s="4" t="s">
        <v>258</v>
      </c>
      <c r="Y68" s="4" t="s">
        <v>35</v>
      </c>
    </row>
    <row r="69" s="4" customFormat="1" spans="1:25">
      <c r="A69" s="4" t="s">
        <v>184</v>
      </c>
      <c r="B69" s="4" t="s">
        <v>26</v>
      </c>
      <c r="C69" s="4" t="s">
        <v>36</v>
      </c>
      <c r="D69" s="4" t="s">
        <v>28</v>
      </c>
      <c r="E69" s="4" t="s">
        <v>29</v>
      </c>
      <c r="F69" s="6">
        <v>45058</v>
      </c>
      <c r="G69" s="6">
        <v>45060</v>
      </c>
      <c r="H69" s="4">
        <v>1</v>
      </c>
      <c r="I69" s="4">
        <v>2</v>
      </c>
      <c r="J69" s="4">
        <v>2</v>
      </c>
      <c r="K69" s="4" t="s">
        <v>30</v>
      </c>
      <c r="L69" s="4">
        <v>-574</v>
      </c>
      <c r="M69" s="4">
        <v>-574</v>
      </c>
      <c r="N69" s="4" t="s">
        <v>185</v>
      </c>
      <c r="O69" s="4" t="s">
        <v>169</v>
      </c>
      <c r="P69" s="4" t="s">
        <v>33</v>
      </c>
      <c r="Q69" s="4">
        <v>0</v>
      </c>
      <c r="R69" s="7">
        <v>45045</v>
      </c>
      <c r="S69" s="6">
        <v>45075</v>
      </c>
      <c r="T69" s="4" t="s">
        <v>34</v>
      </c>
      <c r="U69" s="4">
        <v>-574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259</v>
      </c>
      <c r="B70" s="4" t="s">
        <v>26</v>
      </c>
      <c r="C70" s="4" t="s">
        <v>27</v>
      </c>
      <c r="D70" s="4" t="s">
        <v>94</v>
      </c>
      <c r="E70" s="4" t="s">
        <v>95</v>
      </c>
      <c r="F70" s="6">
        <v>45058</v>
      </c>
      <c r="G70" s="6">
        <v>45060</v>
      </c>
      <c r="H70" s="4">
        <v>1</v>
      </c>
      <c r="I70" s="4">
        <v>2</v>
      </c>
      <c r="J70" s="4">
        <v>2</v>
      </c>
      <c r="K70" s="4" t="s">
        <v>30</v>
      </c>
      <c r="L70" s="4">
        <v>964</v>
      </c>
      <c r="M70" s="4">
        <v>964</v>
      </c>
      <c r="N70" s="4" t="s">
        <v>260</v>
      </c>
      <c r="O70" s="4" t="s">
        <v>169</v>
      </c>
      <c r="P70" s="4" t="s">
        <v>33</v>
      </c>
      <c r="Q70" s="4">
        <v>0</v>
      </c>
      <c r="R70" s="7">
        <v>45057</v>
      </c>
      <c r="S70" s="6">
        <v>45075</v>
      </c>
      <c r="T70" s="4" t="s">
        <v>34</v>
      </c>
      <c r="U70" s="4">
        <v>964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261</v>
      </c>
      <c r="B71" s="4" t="s">
        <v>26</v>
      </c>
      <c r="C71" s="4" t="s">
        <v>27</v>
      </c>
      <c r="D71" s="4" t="s">
        <v>262</v>
      </c>
      <c r="E71" s="4" t="s">
        <v>263</v>
      </c>
      <c r="F71" s="6">
        <v>45059</v>
      </c>
      <c r="G71" s="6">
        <v>45060</v>
      </c>
      <c r="H71" s="4">
        <v>2</v>
      </c>
      <c r="I71" s="4">
        <v>1</v>
      </c>
      <c r="J71" s="4">
        <v>2</v>
      </c>
      <c r="K71" s="4" t="s">
        <v>30</v>
      </c>
      <c r="L71" s="4">
        <v>898.9</v>
      </c>
      <c r="M71" s="4">
        <v>898.9</v>
      </c>
      <c r="N71" s="4" t="s">
        <v>264</v>
      </c>
      <c r="O71" s="4" t="s">
        <v>169</v>
      </c>
      <c r="P71" s="4" t="s">
        <v>33</v>
      </c>
      <c r="Q71" s="4">
        <v>0</v>
      </c>
      <c r="R71" s="7">
        <v>45057</v>
      </c>
      <c r="S71" s="6">
        <v>45075</v>
      </c>
      <c r="T71" s="4" t="s">
        <v>34</v>
      </c>
      <c r="U71" s="4">
        <v>898.9</v>
      </c>
      <c r="V71" s="4">
        <v>0</v>
      </c>
      <c r="W71" s="4">
        <v>0</v>
      </c>
      <c r="X71" s="4" t="s">
        <v>265</v>
      </c>
      <c r="Y71" s="4" t="s">
        <v>35</v>
      </c>
    </row>
    <row r="72" s="4" customFormat="1" spans="1:25">
      <c r="A72" s="4" t="s">
        <v>266</v>
      </c>
      <c r="B72" s="4" t="s">
        <v>26</v>
      </c>
      <c r="C72" s="4" t="s">
        <v>27</v>
      </c>
      <c r="D72" s="4" t="s">
        <v>267</v>
      </c>
      <c r="E72" s="4" t="s">
        <v>268</v>
      </c>
      <c r="F72" s="6">
        <v>45059</v>
      </c>
      <c r="G72" s="6">
        <v>45060</v>
      </c>
      <c r="H72" s="4">
        <v>1</v>
      </c>
      <c r="I72" s="4">
        <v>1</v>
      </c>
      <c r="J72" s="4">
        <v>1</v>
      </c>
      <c r="K72" s="4" t="s">
        <v>30</v>
      </c>
      <c r="L72" s="4">
        <v>776.69</v>
      </c>
      <c r="M72" s="4">
        <v>776.69</v>
      </c>
      <c r="N72" s="4" t="s">
        <v>269</v>
      </c>
      <c r="O72" s="4" t="s">
        <v>169</v>
      </c>
      <c r="P72" s="4" t="s">
        <v>33</v>
      </c>
      <c r="Q72" s="4">
        <v>0</v>
      </c>
      <c r="R72" s="7">
        <v>45058</v>
      </c>
      <c r="S72" s="6">
        <v>45075</v>
      </c>
      <c r="T72" s="4" t="s">
        <v>34</v>
      </c>
      <c r="U72" s="4">
        <v>776.69</v>
      </c>
      <c r="V72" s="4">
        <v>0</v>
      </c>
      <c r="W72" s="4">
        <v>0</v>
      </c>
      <c r="X72" s="4" t="s">
        <v>270</v>
      </c>
      <c r="Y72" s="4" t="s">
        <v>35</v>
      </c>
    </row>
    <row r="73" s="4" customFormat="1" spans="1:25">
      <c r="A73" s="4" t="s">
        <v>271</v>
      </c>
      <c r="B73" s="4" t="s">
        <v>26</v>
      </c>
      <c r="C73" s="4" t="s">
        <v>27</v>
      </c>
      <c r="D73" s="4" t="s">
        <v>94</v>
      </c>
      <c r="E73" s="4" t="s">
        <v>272</v>
      </c>
      <c r="F73" s="6">
        <v>45059</v>
      </c>
      <c r="G73" s="6">
        <v>45060</v>
      </c>
      <c r="H73" s="4">
        <v>1</v>
      </c>
      <c r="I73" s="4">
        <v>1</v>
      </c>
      <c r="J73" s="4">
        <v>1</v>
      </c>
      <c r="K73" s="4" t="s">
        <v>30</v>
      </c>
      <c r="L73" s="4">
        <v>470.25</v>
      </c>
      <c r="M73" s="4">
        <v>470.25</v>
      </c>
      <c r="N73" s="4" t="s">
        <v>273</v>
      </c>
      <c r="O73" s="4" t="s">
        <v>169</v>
      </c>
      <c r="P73" s="4" t="s">
        <v>33</v>
      </c>
      <c r="Q73" s="4">
        <v>0</v>
      </c>
      <c r="R73" s="7">
        <v>45059</v>
      </c>
      <c r="S73" s="6">
        <v>45075</v>
      </c>
      <c r="T73" s="4" t="s">
        <v>34</v>
      </c>
      <c r="U73" s="4">
        <v>470.25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271</v>
      </c>
      <c r="B74" s="4" t="s">
        <v>26</v>
      </c>
      <c r="C74" s="4" t="s">
        <v>36</v>
      </c>
      <c r="D74" s="4" t="s">
        <v>94</v>
      </c>
      <c r="E74" s="4" t="s">
        <v>272</v>
      </c>
      <c r="F74" s="6">
        <v>45059</v>
      </c>
      <c r="G74" s="6">
        <v>45060</v>
      </c>
      <c r="H74" s="4">
        <v>1</v>
      </c>
      <c r="I74" s="4">
        <v>1</v>
      </c>
      <c r="J74" s="4">
        <v>1</v>
      </c>
      <c r="K74" s="4" t="s">
        <v>30</v>
      </c>
      <c r="L74" s="4">
        <v>-470.25</v>
      </c>
      <c r="M74" s="4">
        <v>-470.25</v>
      </c>
      <c r="N74" s="4" t="s">
        <v>273</v>
      </c>
      <c r="O74" s="4" t="s">
        <v>169</v>
      </c>
      <c r="P74" s="4" t="s">
        <v>33</v>
      </c>
      <c r="Q74" s="4">
        <v>0</v>
      </c>
      <c r="R74" s="7">
        <v>45059</v>
      </c>
      <c r="S74" s="6">
        <v>45075</v>
      </c>
      <c r="T74" s="4" t="s">
        <v>34</v>
      </c>
      <c r="U74" s="4">
        <v>-470.25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274</v>
      </c>
      <c r="B75" s="4" t="s">
        <v>26</v>
      </c>
      <c r="C75" s="4" t="s">
        <v>27</v>
      </c>
      <c r="D75" s="4" t="s">
        <v>94</v>
      </c>
      <c r="E75" s="4" t="s">
        <v>275</v>
      </c>
      <c r="F75" s="6">
        <v>45059</v>
      </c>
      <c r="G75" s="6">
        <v>45060</v>
      </c>
      <c r="H75" s="4">
        <v>1</v>
      </c>
      <c r="I75" s="4">
        <v>1</v>
      </c>
      <c r="J75" s="4">
        <v>1</v>
      </c>
      <c r="K75" s="4" t="s">
        <v>30</v>
      </c>
      <c r="L75" s="4">
        <v>502.5</v>
      </c>
      <c r="M75" s="4">
        <v>502.5</v>
      </c>
      <c r="N75" s="4" t="s">
        <v>273</v>
      </c>
      <c r="O75" s="4" t="s">
        <v>169</v>
      </c>
      <c r="P75" s="4" t="s">
        <v>33</v>
      </c>
      <c r="Q75" s="4">
        <v>0</v>
      </c>
      <c r="R75" s="7">
        <v>45059</v>
      </c>
      <c r="S75" s="6">
        <v>45075</v>
      </c>
      <c r="T75" s="4" t="s">
        <v>34</v>
      </c>
      <c r="U75" s="4">
        <v>502.5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276</v>
      </c>
      <c r="B76" s="4" t="s">
        <v>26</v>
      </c>
      <c r="C76" s="4" t="s">
        <v>27</v>
      </c>
      <c r="D76" s="4" t="s">
        <v>277</v>
      </c>
      <c r="E76" s="4" t="s">
        <v>278</v>
      </c>
      <c r="F76" s="6">
        <v>45059</v>
      </c>
      <c r="G76" s="6">
        <v>45060</v>
      </c>
      <c r="H76" s="4">
        <v>1</v>
      </c>
      <c r="I76" s="4">
        <v>1</v>
      </c>
      <c r="J76" s="4">
        <v>1</v>
      </c>
      <c r="K76" s="4" t="s">
        <v>30</v>
      </c>
      <c r="L76" s="4">
        <v>597.92</v>
      </c>
      <c r="M76" s="4">
        <v>597.92</v>
      </c>
      <c r="N76" s="4" t="s">
        <v>279</v>
      </c>
      <c r="O76" s="4" t="s">
        <v>169</v>
      </c>
      <c r="P76" s="4" t="s">
        <v>33</v>
      </c>
      <c r="Q76" s="4">
        <v>0</v>
      </c>
      <c r="R76" s="7">
        <v>45059</v>
      </c>
      <c r="S76" s="6">
        <v>45075</v>
      </c>
      <c r="T76" s="4" t="s">
        <v>34</v>
      </c>
      <c r="U76" s="4">
        <v>597.92</v>
      </c>
      <c r="V76" s="4">
        <v>0</v>
      </c>
      <c r="W76" s="4">
        <v>0</v>
      </c>
      <c r="X76" s="4" t="s">
        <v>280</v>
      </c>
      <c r="Y76" s="4" t="s">
        <v>35</v>
      </c>
    </row>
    <row r="77" s="4" customFormat="1" spans="1:25">
      <c r="A77" s="4" t="s">
        <v>281</v>
      </c>
      <c r="B77" s="4" t="s">
        <v>26</v>
      </c>
      <c r="C77" s="4" t="s">
        <v>27</v>
      </c>
      <c r="D77" s="4" t="s">
        <v>139</v>
      </c>
      <c r="E77" s="4" t="s">
        <v>144</v>
      </c>
      <c r="F77" s="6">
        <v>45059</v>
      </c>
      <c r="G77" s="6">
        <v>45060</v>
      </c>
      <c r="H77" s="4">
        <v>1</v>
      </c>
      <c r="I77" s="4">
        <v>1</v>
      </c>
      <c r="J77" s="4">
        <v>1</v>
      </c>
      <c r="K77" s="4" t="s">
        <v>30</v>
      </c>
      <c r="L77" s="4">
        <v>301</v>
      </c>
      <c r="M77" s="4">
        <v>301</v>
      </c>
      <c r="N77" s="4" t="s">
        <v>282</v>
      </c>
      <c r="O77" s="4" t="s">
        <v>169</v>
      </c>
      <c r="P77" s="4" t="s">
        <v>33</v>
      </c>
      <c r="Q77" s="4">
        <v>0</v>
      </c>
      <c r="R77" s="7">
        <v>45059</v>
      </c>
      <c r="S77" s="6">
        <v>45075</v>
      </c>
      <c r="T77" s="4" t="s">
        <v>34</v>
      </c>
      <c r="U77" s="4">
        <v>301</v>
      </c>
      <c r="V77" s="4">
        <v>0</v>
      </c>
      <c r="W77" s="4">
        <v>0</v>
      </c>
      <c r="X77" s="4" t="s">
        <v>35</v>
      </c>
      <c r="Y7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2"/>
  <sheetViews>
    <sheetView tabSelected="1" workbookViewId="0">
      <selection activeCell="E82" sqref="E8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283</v>
      </c>
    </row>
    <row r="2" s="4" customFormat="1" hidden="1" spans="1:9">
      <c r="A2" s="5">
        <v>999223801553296</v>
      </c>
      <c r="B2" s="6">
        <v>45057</v>
      </c>
      <c r="C2" s="6">
        <v>45058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999223814729789</v>
      </c>
      <c r="B3" s="6">
        <v>45054</v>
      </c>
      <c r="C3" s="6">
        <v>45058</v>
      </c>
      <c r="D3" s="4">
        <v>3360</v>
      </c>
      <c r="E3" s="4" t="str">
        <f>VLOOKUP(A3,HOP!A:L,12,0)</f>
        <v>3360.00</v>
      </c>
      <c r="F3" s="4" t="str">
        <f>VLOOKUP(A3,HOP!A:C,3,0)</f>
        <v>3279421</v>
      </c>
      <c r="G3" s="4">
        <f t="shared" ref="G3:G34" si="0">D3-E3</f>
        <v>0</v>
      </c>
      <c r="H3" s="4" t="str">
        <f t="shared" ref="H3:H34" si="1">$H$1&amp;F3</f>
        <v>，3279421</v>
      </c>
      <c r="I3" s="4" t="str">
        <f>VLOOKUP(A3,HOP!A:U,21,0)</f>
        <v>直采</v>
      </c>
    </row>
    <row r="4" s="4" customFormat="1" hidden="1" spans="1:9">
      <c r="A4" s="5">
        <v>999223902875862</v>
      </c>
      <c r="B4" s="6">
        <v>45055</v>
      </c>
      <c r="C4" s="6">
        <v>45058</v>
      </c>
      <c r="D4" s="4">
        <v>1872</v>
      </c>
      <c r="E4" s="4" t="str">
        <f>VLOOKUP(A4,HOP!A:L,12,0)</f>
        <v>1872.00</v>
      </c>
      <c r="F4" s="4" t="str">
        <f>VLOOKUP(A4,HOP!A:C,3,0)</f>
        <v>3302986</v>
      </c>
      <c r="G4" s="4">
        <f t="shared" si="0"/>
        <v>0</v>
      </c>
      <c r="H4" s="4" t="str">
        <f t="shared" si="1"/>
        <v>，3302986</v>
      </c>
      <c r="I4" s="4" t="str">
        <f>VLOOKUP(A4,HOP!A:U,21,0)</f>
        <v>直采</v>
      </c>
    </row>
    <row r="5" s="4" customFormat="1" hidden="1" spans="1:9">
      <c r="A5" s="5">
        <v>999223903479479</v>
      </c>
      <c r="B5" s="6">
        <v>45055</v>
      </c>
      <c r="C5" s="6">
        <v>45058</v>
      </c>
      <c r="D5" s="4">
        <v>1872</v>
      </c>
      <c r="E5" s="4" t="str">
        <f>VLOOKUP(A5,HOP!A:L,12,0)</f>
        <v>1872.00</v>
      </c>
      <c r="F5" s="4" t="str">
        <f>VLOOKUP(A5,HOP!A:C,3,0)</f>
        <v>3303248</v>
      </c>
      <c r="G5" s="4">
        <f t="shared" si="0"/>
        <v>0</v>
      </c>
      <c r="H5" s="4" t="str">
        <f t="shared" si="1"/>
        <v>，3303248</v>
      </c>
      <c r="I5" s="4" t="str">
        <f>VLOOKUP(A5,HOP!A:U,21,0)</f>
        <v>直采</v>
      </c>
    </row>
    <row r="6" s="4" customFormat="1" hidden="1" spans="1:9">
      <c r="A6" s="5">
        <v>999224001808757</v>
      </c>
      <c r="B6" s="6">
        <v>45056</v>
      </c>
      <c r="C6" s="6">
        <v>45058</v>
      </c>
      <c r="D6" s="4">
        <v>1620</v>
      </c>
      <c r="E6" s="4" t="str">
        <f>VLOOKUP(A6,HOP!A:L,12,0)</f>
        <v>1620.00</v>
      </c>
      <c r="F6" s="4" t="str">
        <f>VLOOKUP(A6,HOP!A:C,3,0)</f>
        <v>3326589</v>
      </c>
      <c r="G6" s="4">
        <f t="shared" si="0"/>
        <v>0</v>
      </c>
      <c r="H6" s="4" t="str">
        <f t="shared" si="1"/>
        <v>，3326589</v>
      </c>
      <c r="I6" s="4" t="str">
        <f>VLOOKUP(A6,HOP!A:U,21,0)</f>
        <v>直采</v>
      </c>
    </row>
    <row r="7" s="4" customFormat="1" hidden="1" spans="1:9">
      <c r="A7" s="5">
        <v>999224008255324</v>
      </c>
      <c r="B7" s="6">
        <v>45057</v>
      </c>
      <c r="C7" s="6">
        <v>45058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999224015358501</v>
      </c>
      <c r="B8" s="6">
        <v>45055</v>
      </c>
      <c r="C8" s="6">
        <v>45058</v>
      </c>
      <c r="D8" s="4">
        <v>1842</v>
      </c>
      <c r="E8" s="4" t="str">
        <f>VLOOKUP(A8,HOP!A:L,12,0)</f>
        <v>1842.00</v>
      </c>
      <c r="F8" s="4" t="str">
        <f>VLOOKUP(A8,HOP!A:C,3,0)</f>
        <v>3330399</v>
      </c>
      <c r="G8" s="4">
        <f t="shared" si="0"/>
        <v>0</v>
      </c>
      <c r="H8" s="4" t="str">
        <f t="shared" si="1"/>
        <v>，3330399</v>
      </c>
      <c r="I8" s="4" t="str">
        <f>VLOOKUP(A8,HOP!A:U,21,0)</f>
        <v>直采</v>
      </c>
    </row>
    <row r="9" s="4" customFormat="1" spans="1:9">
      <c r="A9" s="5">
        <v>999224033582569</v>
      </c>
      <c r="B9" s="6">
        <v>45057</v>
      </c>
      <c r="C9" s="6">
        <v>45058</v>
      </c>
      <c r="D9" s="4">
        <v>3359.26</v>
      </c>
      <c r="E9" s="4" t="str">
        <f>VLOOKUP(A9,HOP!A:L,12,0)</f>
        <v>3359.26</v>
      </c>
      <c r="F9" s="4" t="str">
        <f>VLOOKUP(A9,HOP!A:C,3,0)</f>
        <v>3335823</v>
      </c>
      <c r="G9" s="4">
        <f t="shared" si="0"/>
        <v>0</v>
      </c>
      <c r="H9" s="4" t="str">
        <f t="shared" si="1"/>
        <v>，3335823</v>
      </c>
      <c r="I9" s="4" t="str">
        <f>VLOOKUP(A9,HOP!A:U,21,0)</f>
        <v>直连</v>
      </c>
    </row>
    <row r="10" s="4" customFormat="1" hidden="1" spans="1:9">
      <c r="A10" s="5">
        <v>999224050099707</v>
      </c>
      <c r="B10" s="6">
        <v>45057</v>
      </c>
      <c r="C10" s="6">
        <v>45058</v>
      </c>
      <c r="D10" s="4">
        <v>249.9</v>
      </c>
      <c r="E10" s="4" t="str">
        <f>VLOOKUP(A10,HOP!A:L,12,0)</f>
        <v>249.90</v>
      </c>
      <c r="F10" s="4" t="str">
        <f>VLOOKUP(A10,HOP!A:C,3,0)</f>
        <v>3340707</v>
      </c>
      <c r="G10" s="4">
        <f t="shared" si="0"/>
        <v>0</v>
      </c>
      <c r="H10" s="4" t="str">
        <f t="shared" si="1"/>
        <v>，3340707</v>
      </c>
      <c r="I10" s="4" t="str">
        <f>VLOOKUP(A10,HOP!A:U,21,0)</f>
        <v>直采</v>
      </c>
    </row>
    <row r="11" s="4" customFormat="1" hidden="1" spans="1:10">
      <c r="A11" s="8" t="s">
        <v>284</v>
      </c>
      <c r="B11" s="6">
        <v>45056</v>
      </c>
      <c r="C11" s="6">
        <v>45058</v>
      </c>
      <c r="D11" s="4">
        <v>574</v>
      </c>
      <c r="E11" s="4">
        <v>574</v>
      </c>
      <c r="F11" s="9" t="s">
        <v>285</v>
      </c>
      <c r="G11" s="4">
        <f t="shared" si="0"/>
        <v>0</v>
      </c>
      <c r="H11" s="4" t="str">
        <f t="shared" si="1"/>
        <v>，202305091615320068</v>
      </c>
      <c r="I11" s="4" t="e">
        <f>VLOOKUP(A11,HOP!A:U,21,0)</f>
        <v>#N/A</v>
      </c>
      <c r="J11" s="4">
        <v>5.9</v>
      </c>
    </row>
    <row r="12" s="4" customFormat="1" hidden="1" spans="1:10">
      <c r="A12" s="8" t="s">
        <v>286</v>
      </c>
      <c r="B12" s="6">
        <v>45056</v>
      </c>
      <c r="C12" s="6">
        <v>45058</v>
      </c>
      <c r="D12" s="4">
        <v>1148</v>
      </c>
      <c r="E12" s="4">
        <v>1148</v>
      </c>
      <c r="F12" s="9" t="s">
        <v>287</v>
      </c>
      <c r="G12" s="4">
        <f t="shared" si="0"/>
        <v>0</v>
      </c>
      <c r="H12" s="4" t="str">
        <f t="shared" si="1"/>
        <v>，202305091641120021</v>
      </c>
      <c r="I12" s="4" t="e">
        <f>VLOOKUP(A12,HOP!A:U,21,0)</f>
        <v>#N/A</v>
      </c>
      <c r="J12" s="4">
        <v>5.9</v>
      </c>
    </row>
    <row r="13" s="4" customFormat="1" spans="1:9">
      <c r="A13" s="5">
        <v>999224076061523</v>
      </c>
      <c r="B13" s="6">
        <v>45057</v>
      </c>
      <c r="C13" s="6">
        <v>45058</v>
      </c>
      <c r="D13" s="4">
        <v>583.78</v>
      </c>
      <c r="E13" s="4" t="str">
        <f>VLOOKUP(A13,HOP!A:L,12,0)</f>
        <v>583.78</v>
      </c>
      <c r="F13" s="4" t="str">
        <f>VLOOKUP(A13,HOP!A:C,3,0)</f>
        <v>3348097</v>
      </c>
      <c r="G13" s="4">
        <f t="shared" si="0"/>
        <v>0</v>
      </c>
      <c r="H13" s="4" t="str">
        <f t="shared" si="1"/>
        <v>，3348097</v>
      </c>
      <c r="I13" s="4" t="str">
        <f>VLOOKUP(A13,HOP!A:U,21,0)</f>
        <v>直连</v>
      </c>
    </row>
    <row r="14" s="4" customFormat="1" hidden="1" spans="1:9">
      <c r="A14" s="5">
        <v>999224077228866</v>
      </c>
      <c r="B14" s="6">
        <v>45056</v>
      </c>
      <c r="C14" s="6">
        <v>45058</v>
      </c>
      <c r="D14" s="4">
        <v>499.8</v>
      </c>
      <c r="E14" s="4" t="str">
        <f>VLOOKUP(A14,HOP!A:L,12,0)</f>
        <v>499.80</v>
      </c>
      <c r="F14" s="4" t="str">
        <f>VLOOKUP(A14,HOP!A:C,3,0)</f>
        <v>3348598</v>
      </c>
      <c r="G14" s="4">
        <f t="shared" si="0"/>
        <v>0</v>
      </c>
      <c r="H14" s="4" t="str">
        <f t="shared" si="1"/>
        <v>，3348598</v>
      </c>
      <c r="I14" s="4" t="str">
        <f>VLOOKUP(A14,HOP!A:U,21,0)</f>
        <v>直采</v>
      </c>
    </row>
    <row r="15" s="4" customFormat="1" hidden="1" spans="1:9">
      <c r="A15" s="5">
        <v>999224083943100</v>
      </c>
      <c r="B15" s="6">
        <v>45057</v>
      </c>
      <c r="C15" s="6">
        <v>45058</v>
      </c>
      <c r="D15" s="4">
        <v>499.8</v>
      </c>
      <c r="E15" s="4" t="str">
        <f>VLOOKUP(A15,HOP!A:L,12,0)</f>
        <v>499.80</v>
      </c>
      <c r="F15" s="4" t="str">
        <f>VLOOKUP(A15,HOP!A:C,3,0)</f>
        <v>3351529</v>
      </c>
      <c r="G15" s="4">
        <f t="shared" si="0"/>
        <v>0</v>
      </c>
      <c r="H15" s="4" t="str">
        <f t="shared" si="1"/>
        <v>，3351529</v>
      </c>
      <c r="I15" s="4" t="str">
        <f>VLOOKUP(A15,HOP!A:U,21,0)</f>
        <v>直采</v>
      </c>
    </row>
    <row r="16" s="4" customFormat="1" hidden="1" spans="1:9">
      <c r="A16" s="5">
        <v>999224088575426</v>
      </c>
      <c r="B16" s="6">
        <v>45057</v>
      </c>
      <c r="C16" s="6">
        <v>45058</v>
      </c>
      <c r="D16" s="4">
        <v>249.9</v>
      </c>
      <c r="E16" s="4" t="str">
        <f>VLOOKUP(A16,HOP!A:L,12,0)</f>
        <v>249.90</v>
      </c>
      <c r="F16" s="4" t="str">
        <f>VLOOKUP(A16,HOP!A:C,3,0)</f>
        <v>3352131</v>
      </c>
      <c r="G16" s="4">
        <f t="shared" si="0"/>
        <v>0</v>
      </c>
      <c r="H16" s="4" t="str">
        <f t="shared" si="1"/>
        <v>，3352131</v>
      </c>
      <c r="I16" s="4" t="str">
        <f>VLOOKUP(A16,HOP!A:U,21,0)</f>
        <v>直采</v>
      </c>
    </row>
    <row r="17" s="4" customFormat="1" hidden="1" spans="1:10">
      <c r="A17" s="5">
        <v>24092954219</v>
      </c>
      <c r="B17" s="6">
        <v>45057</v>
      </c>
      <c r="C17" s="6">
        <v>45058</v>
      </c>
      <c r="D17" s="4">
        <v>482</v>
      </c>
      <c r="E17" s="4">
        <v>482</v>
      </c>
      <c r="F17" s="9" t="s">
        <v>288</v>
      </c>
      <c r="G17" s="4">
        <f t="shared" si="0"/>
        <v>0</v>
      </c>
      <c r="H17" s="4" t="str">
        <f t="shared" si="1"/>
        <v>，202305110833370076</v>
      </c>
      <c r="I17" s="4" t="e">
        <f>VLOOKUP(A17,HOP!A:U,21,0)</f>
        <v>#N/A</v>
      </c>
      <c r="J17" s="4">
        <v>5.11</v>
      </c>
    </row>
    <row r="18" s="4" customFormat="1" spans="1:9">
      <c r="A18" s="5">
        <v>999224093785218</v>
      </c>
      <c r="B18" s="6">
        <v>45057</v>
      </c>
      <c r="C18" s="6">
        <v>45058</v>
      </c>
      <c r="D18" s="4">
        <v>749.42</v>
      </c>
      <c r="E18" s="4" t="str">
        <f>VLOOKUP(A18,HOP!A:L,12,0)</f>
        <v>749.42</v>
      </c>
      <c r="F18" s="4" t="str">
        <f>VLOOKUP(A18,HOP!A:C,3,0)</f>
        <v>3354042</v>
      </c>
      <c r="G18" s="4">
        <f t="shared" si="0"/>
        <v>0</v>
      </c>
      <c r="H18" s="4" t="str">
        <f t="shared" si="1"/>
        <v>，3354042</v>
      </c>
      <c r="I18" s="4" t="str">
        <f>VLOOKUP(A18,HOP!A:U,21,0)</f>
        <v>直连</v>
      </c>
    </row>
    <row r="19" s="4" customFormat="1" hidden="1" spans="1:9">
      <c r="A19" s="5">
        <v>999223782037661</v>
      </c>
      <c r="B19" s="6">
        <v>45056</v>
      </c>
      <c r="C19" s="6">
        <v>45059</v>
      </c>
      <c r="D19" s="4">
        <v>2345</v>
      </c>
      <c r="E19" s="4" t="str">
        <f>VLOOKUP(A19,HOP!A:L,12,0)</f>
        <v>2345.00</v>
      </c>
      <c r="F19" s="4" t="str">
        <f>VLOOKUP(A19,HOP!A:C,3,0)</f>
        <v>3269884</v>
      </c>
      <c r="G19" s="4">
        <f t="shared" si="0"/>
        <v>0</v>
      </c>
      <c r="H19" s="4" t="str">
        <f t="shared" si="1"/>
        <v>，3269884</v>
      </c>
      <c r="I19" s="4" t="str">
        <f>VLOOKUP(A19,HOP!A:U,21,0)</f>
        <v>直采</v>
      </c>
    </row>
    <row r="20" s="4" customFormat="1" hidden="1" spans="1:9">
      <c r="A20" s="5">
        <v>999223830620627</v>
      </c>
      <c r="B20" s="6">
        <v>45057</v>
      </c>
      <c r="C20" s="6">
        <v>45059</v>
      </c>
      <c r="D20" s="4">
        <v>1344</v>
      </c>
      <c r="E20" s="4" t="str">
        <f>VLOOKUP(A20,HOP!A:L,12,0)</f>
        <v>1344.00</v>
      </c>
      <c r="F20" s="4" t="str">
        <f>VLOOKUP(A20,HOP!A:C,3,0)</f>
        <v>3283755</v>
      </c>
      <c r="G20" s="4">
        <f t="shared" si="0"/>
        <v>0</v>
      </c>
      <c r="H20" s="4" t="str">
        <f t="shared" si="1"/>
        <v>，3283755</v>
      </c>
      <c r="I20" s="4" t="str">
        <f>VLOOKUP(A20,HOP!A:U,21,0)</f>
        <v>直采</v>
      </c>
    </row>
    <row r="21" s="4" customFormat="1" hidden="1" spans="1:9">
      <c r="A21" s="5">
        <v>999223830803087</v>
      </c>
      <c r="B21" s="6">
        <v>45057</v>
      </c>
      <c r="C21" s="6">
        <v>45059</v>
      </c>
      <c r="D21" s="4">
        <v>1744</v>
      </c>
      <c r="E21" s="4" t="str">
        <f>VLOOKUP(A21,HOP!A:L,12,0)</f>
        <v>1744.00</v>
      </c>
      <c r="F21" s="4" t="str">
        <f>VLOOKUP(A21,HOP!A:C,3,0)</f>
        <v>3283850</v>
      </c>
      <c r="G21" s="4">
        <f t="shared" si="0"/>
        <v>0</v>
      </c>
      <c r="H21" s="4" t="str">
        <f t="shared" si="1"/>
        <v>，3283850</v>
      </c>
      <c r="I21" s="4" t="str">
        <f>VLOOKUP(A21,HOP!A:U,21,0)</f>
        <v>直采</v>
      </c>
    </row>
    <row r="22" s="4" customFormat="1" hidden="1" spans="1:10">
      <c r="A22" s="8" t="s">
        <v>289</v>
      </c>
      <c r="B22" s="6">
        <v>45056</v>
      </c>
      <c r="C22" s="6">
        <v>45059</v>
      </c>
      <c r="D22" s="4">
        <v>1204</v>
      </c>
      <c r="E22" s="4">
        <v>1204</v>
      </c>
      <c r="F22" s="9" t="s">
        <v>290</v>
      </c>
      <c r="G22" s="4">
        <f t="shared" si="0"/>
        <v>0</v>
      </c>
      <c r="H22" s="4" t="str">
        <f t="shared" si="1"/>
        <v>，202305121633380001</v>
      </c>
      <c r="I22" s="4" t="e">
        <f>VLOOKUP(A22,HOP!A:U,21,0)</f>
        <v>#N/A</v>
      </c>
      <c r="J22" s="4">
        <v>5.12</v>
      </c>
    </row>
    <row r="23" s="4" customFormat="1" spans="1:9">
      <c r="A23" s="5">
        <v>999224033105792</v>
      </c>
      <c r="B23" s="6">
        <v>45054</v>
      </c>
      <c r="C23" s="6">
        <v>45059</v>
      </c>
      <c r="D23" s="4">
        <v>3538.03</v>
      </c>
      <c r="E23" s="4" t="str">
        <f>VLOOKUP(A23,HOP!A:L,12,0)</f>
        <v>3538.03</v>
      </c>
      <c r="F23" s="4" t="str">
        <f>VLOOKUP(A23,HOP!A:C,3,0)</f>
        <v>3335672</v>
      </c>
      <c r="G23" s="4">
        <f t="shared" si="0"/>
        <v>0</v>
      </c>
      <c r="H23" s="4" t="str">
        <f t="shared" si="1"/>
        <v>，3335672</v>
      </c>
      <c r="I23" s="4" t="str">
        <f>VLOOKUP(A23,HOP!A:U,21,0)</f>
        <v>直连</v>
      </c>
    </row>
    <row r="24" s="4" customFormat="1" spans="1:9">
      <c r="A24" s="5">
        <v>24097450895</v>
      </c>
      <c r="B24" s="6">
        <v>45058</v>
      </c>
      <c r="C24" s="6">
        <v>45059</v>
      </c>
      <c r="D24" s="4">
        <v>1268.56</v>
      </c>
      <c r="E24" s="4" t="str">
        <f>VLOOKUP(A24,HOP!A:L,12,0)</f>
        <v>1268.56</v>
      </c>
      <c r="F24" s="4" t="str">
        <f>VLOOKUP(A24,HOP!A:C,3,0)</f>
        <v>3355388</v>
      </c>
      <c r="G24" s="4">
        <f t="shared" si="0"/>
        <v>0</v>
      </c>
      <c r="H24" s="4" t="str">
        <f t="shared" si="1"/>
        <v>，3355388</v>
      </c>
      <c r="I24" s="4" t="str">
        <f>VLOOKUP(A24,HOP!A:U,21,0)</f>
        <v>直连</v>
      </c>
    </row>
    <row r="25" s="4" customFormat="1" spans="1:9">
      <c r="A25" s="5">
        <v>999224100901530</v>
      </c>
      <c r="B25" s="6">
        <v>45058</v>
      </c>
      <c r="C25" s="6">
        <v>45059</v>
      </c>
      <c r="D25" s="4">
        <v>2537.12</v>
      </c>
      <c r="E25" s="4" t="str">
        <f>VLOOKUP(A25,HOP!A:L,12,0)</f>
        <v>2537.12</v>
      </c>
      <c r="F25" s="4" t="str">
        <f>VLOOKUP(A25,HOP!A:C,3,0)</f>
        <v>3357504</v>
      </c>
      <c r="G25" s="4">
        <f t="shared" si="0"/>
        <v>0</v>
      </c>
      <c r="H25" s="4" t="str">
        <f t="shared" si="1"/>
        <v>，3357504</v>
      </c>
      <c r="I25" s="4" t="str">
        <f>VLOOKUP(A25,HOP!A:U,21,0)</f>
        <v>直连</v>
      </c>
    </row>
    <row r="26" s="4" customFormat="1" spans="1:9">
      <c r="A26" s="5">
        <v>999224107161308</v>
      </c>
      <c r="B26" s="6">
        <v>45058</v>
      </c>
      <c r="C26" s="6">
        <v>45059</v>
      </c>
      <c r="D26" s="4">
        <v>361.58</v>
      </c>
      <c r="E26" s="4" t="str">
        <f>VLOOKUP(A26,HOP!A:L,12,0)</f>
        <v>361.58</v>
      </c>
      <c r="F26" s="4" t="str">
        <f>VLOOKUP(A26,HOP!A:C,3,0)</f>
        <v>3358849</v>
      </c>
      <c r="G26" s="4">
        <f t="shared" si="0"/>
        <v>0</v>
      </c>
      <c r="H26" s="4" t="str">
        <f t="shared" si="1"/>
        <v>，3358849</v>
      </c>
      <c r="I26" s="4" t="str">
        <f>VLOOKUP(A26,HOP!A:U,21,0)</f>
        <v>直连</v>
      </c>
    </row>
    <row r="27" s="4" customFormat="1" hidden="1" spans="1:10">
      <c r="A27" s="8" t="s">
        <v>291</v>
      </c>
      <c r="B27" s="6">
        <v>45058</v>
      </c>
      <c r="C27" s="6">
        <v>45059</v>
      </c>
      <c r="D27" s="4">
        <v>402</v>
      </c>
      <c r="E27" s="4">
        <v>402</v>
      </c>
      <c r="F27" s="9" t="s">
        <v>292</v>
      </c>
      <c r="G27" s="4">
        <f t="shared" si="0"/>
        <v>0</v>
      </c>
      <c r="H27" s="4" t="str">
        <f t="shared" si="1"/>
        <v>，202305121217570025</v>
      </c>
      <c r="I27" s="4" t="e">
        <f>VLOOKUP(A27,HOP!A:U,21,0)</f>
        <v>#N/A</v>
      </c>
      <c r="J27" s="4">
        <v>5.12</v>
      </c>
    </row>
    <row r="28" s="4" customFormat="1" hidden="1" spans="1:10">
      <c r="A28" s="8" t="s">
        <v>293</v>
      </c>
      <c r="B28" s="6">
        <v>45058</v>
      </c>
      <c r="C28" s="6">
        <v>45059</v>
      </c>
      <c r="D28" s="4">
        <v>322.5</v>
      </c>
      <c r="E28" s="4">
        <v>322.5</v>
      </c>
      <c r="F28" s="9" t="s">
        <v>294</v>
      </c>
      <c r="G28" s="4">
        <f t="shared" si="0"/>
        <v>0</v>
      </c>
      <c r="H28" s="4" t="str">
        <f t="shared" si="1"/>
        <v>，202305121218410025</v>
      </c>
      <c r="I28" s="4" t="e">
        <f>VLOOKUP(A28,HOP!A:U,21,0)</f>
        <v>#N/A</v>
      </c>
      <c r="J28" s="4">
        <v>5.12</v>
      </c>
    </row>
    <row r="29" s="4" customFormat="1" spans="1:9">
      <c r="A29" s="5">
        <v>999224115561173</v>
      </c>
      <c r="B29" s="6">
        <v>45058</v>
      </c>
      <c r="C29" s="6">
        <v>45059</v>
      </c>
      <c r="D29" s="4">
        <v>343.4</v>
      </c>
      <c r="E29" s="4" t="str">
        <f>VLOOKUP(A29,HOP!A:L,12,0)</f>
        <v>343.40</v>
      </c>
      <c r="F29" s="4" t="str">
        <f>VLOOKUP(A29,HOP!A:C,3,0)</f>
        <v>3360717</v>
      </c>
      <c r="G29" s="4">
        <f t="shared" si="0"/>
        <v>0</v>
      </c>
      <c r="H29" s="4" t="str">
        <f t="shared" si="1"/>
        <v>，3360717</v>
      </c>
      <c r="I29" s="4" t="str">
        <f>VLOOKUP(A29,HOP!A:U,21,0)</f>
        <v>直连</v>
      </c>
    </row>
    <row r="30" s="4" customFormat="1" spans="1:9">
      <c r="A30" s="5">
        <v>999224117617450</v>
      </c>
      <c r="B30" s="6">
        <v>45058</v>
      </c>
      <c r="C30" s="6">
        <v>45059</v>
      </c>
      <c r="D30" s="4">
        <v>343.4</v>
      </c>
      <c r="E30" s="4" t="str">
        <f>VLOOKUP(A30,HOP!A:L,12,0)</f>
        <v>343.40</v>
      </c>
      <c r="F30" s="4" t="str">
        <f>VLOOKUP(A30,HOP!A:C,3,0)</f>
        <v>3361490</v>
      </c>
      <c r="G30" s="4">
        <f t="shared" si="0"/>
        <v>0</v>
      </c>
      <c r="H30" s="4" t="str">
        <f t="shared" si="1"/>
        <v>，3361490</v>
      </c>
      <c r="I30" s="4" t="str">
        <f>VLOOKUP(A30,HOP!A:U,21,0)</f>
        <v>直连</v>
      </c>
    </row>
    <row r="31" s="4" customFormat="1" spans="1:9">
      <c r="A31" s="5">
        <v>999224117966601</v>
      </c>
      <c r="B31" s="6">
        <v>45058</v>
      </c>
      <c r="C31" s="6">
        <v>45059</v>
      </c>
      <c r="D31" s="4">
        <v>343.4</v>
      </c>
      <c r="E31" s="4" t="str">
        <f>VLOOKUP(A31,HOP!A:L,12,0)</f>
        <v>343.40</v>
      </c>
      <c r="F31" s="4" t="str">
        <f>VLOOKUP(A31,HOP!A:C,3,0)</f>
        <v>3361670</v>
      </c>
      <c r="G31" s="4">
        <f t="shared" si="0"/>
        <v>0</v>
      </c>
      <c r="H31" s="4" t="str">
        <f t="shared" si="1"/>
        <v>，3361670</v>
      </c>
      <c r="I31" s="4" t="str">
        <f>VLOOKUP(A31,HOP!A:U,21,0)</f>
        <v>直连</v>
      </c>
    </row>
    <row r="32" s="4" customFormat="1" spans="1:9">
      <c r="A32" s="5">
        <v>999224118935042</v>
      </c>
      <c r="B32" s="6">
        <v>45058</v>
      </c>
      <c r="C32" s="6">
        <v>45059</v>
      </c>
      <c r="D32" s="4">
        <v>343.4</v>
      </c>
      <c r="E32" s="4" t="str">
        <f>VLOOKUP(A32,HOP!A:L,12,0)</f>
        <v>343.40</v>
      </c>
      <c r="F32" s="4" t="str">
        <f>VLOOKUP(A32,HOP!A:C,3,0)</f>
        <v>3362001</v>
      </c>
      <c r="G32" s="4">
        <f t="shared" si="0"/>
        <v>0</v>
      </c>
      <c r="H32" s="4" t="str">
        <f t="shared" si="1"/>
        <v>，3362001</v>
      </c>
      <c r="I32" s="4" t="str">
        <f>VLOOKUP(A32,HOP!A:U,21,0)</f>
        <v>直连</v>
      </c>
    </row>
    <row r="33" s="4" customFormat="1" spans="1:9">
      <c r="A33" s="5">
        <v>999224120850398</v>
      </c>
      <c r="B33" s="6">
        <v>45058</v>
      </c>
      <c r="C33" s="6">
        <v>45059</v>
      </c>
      <c r="D33" s="4">
        <v>688.82</v>
      </c>
      <c r="E33" s="4" t="str">
        <f>VLOOKUP(A33,HOP!A:L,12,0)</f>
        <v>688.82</v>
      </c>
      <c r="F33" s="4" t="str">
        <f>VLOOKUP(A33,HOP!A:C,3,0)</f>
        <v>3363360</v>
      </c>
      <c r="G33" s="4">
        <f t="shared" si="0"/>
        <v>0</v>
      </c>
      <c r="H33" s="4" t="str">
        <f t="shared" si="1"/>
        <v>，3363360</v>
      </c>
      <c r="I33" s="4" t="str">
        <f>VLOOKUP(A33,HOP!A:U,21,0)</f>
        <v>直连</v>
      </c>
    </row>
    <row r="34" s="4" customFormat="1" hidden="1" spans="1:9">
      <c r="A34" s="5">
        <v>999223398478991</v>
      </c>
      <c r="B34" s="6">
        <v>45058</v>
      </c>
      <c r="C34" s="6">
        <v>45060</v>
      </c>
      <c r="D34" s="4">
        <v>1958</v>
      </c>
      <c r="E34" s="4" t="str">
        <f>VLOOKUP(A34,HOP!A:L,12,0)</f>
        <v>1958.00</v>
      </c>
      <c r="F34" s="4" t="str">
        <f>VLOOKUP(A34,HOP!A:C,3,0)</f>
        <v>3180389</v>
      </c>
      <c r="G34" s="4">
        <f t="shared" si="0"/>
        <v>0</v>
      </c>
      <c r="H34" s="4" t="str">
        <f t="shared" si="1"/>
        <v>，3180389</v>
      </c>
      <c r="I34" s="4" t="str">
        <f>VLOOKUP(A34,HOP!A:U,21,0)</f>
        <v>直采</v>
      </c>
    </row>
    <row r="35" s="4" customFormat="1" hidden="1" spans="1:9">
      <c r="A35" s="5">
        <v>999223802022841</v>
      </c>
      <c r="B35" s="6">
        <v>45058</v>
      </c>
      <c r="C35" s="6">
        <v>45060</v>
      </c>
      <c r="D35" s="4">
        <v>2059</v>
      </c>
      <c r="E35" s="4" t="str">
        <f>VLOOKUP(A35,HOP!A:L,12,0)</f>
        <v>2059.00</v>
      </c>
      <c r="F35" s="4" t="str">
        <f>VLOOKUP(A35,HOP!A:C,3,0)</f>
        <v>3275597</v>
      </c>
      <c r="G35" s="4">
        <f t="shared" ref="G35:G66" si="2">D35-E35</f>
        <v>0</v>
      </c>
      <c r="H35" s="4" t="str">
        <f t="shared" ref="H35:H66" si="3">$H$1&amp;F35</f>
        <v>，3275597</v>
      </c>
      <c r="I35" s="4" t="str">
        <f>VLOOKUP(A35,HOP!A:U,21,0)</f>
        <v>直采</v>
      </c>
    </row>
    <row r="36" s="4" customFormat="1" hidden="1" spans="1:9">
      <c r="A36" s="5">
        <v>999223832659256</v>
      </c>
      <c r="B36" s="6">
        <v>45058</v>
      </c>
      <c r="C36" s="6">
        <v>45060</v>
      </c>
      <c r="D36" s="4">
        <v>1913</v>
      </c>
      <c r="E36" s="4" t="str">
        <f>VLOOKUP(A36,HOP!A:L,12,0)</f>
        <v>1913.00</v>
      </c>
      <c r="F36" s="4" t="str">
        <f>VLOOKUP(A36,HOP!A:C,3,0)</f>
        <v>3284216</v>
      </c>
      <c r="G36" s="4">
        <f t="shared" si="2"/>
        <v>0</v>
      </c>
      <c r="H36" s="4" t="str">
        <f t="shared" si="3"/>
        <v>，3284216</v>
      </c>
      <c r="I36" s="4" t="str">
        <f>VLOOKUP(A36,HOP!A:U,21,0)</f>
        <v>直采</v>
      </c>
    </row>
    <row r="37" s="4" customFormat="1" hidden="1" spans="1:9">
      <c r="A37" s="5">
        <v>999223903566160</v>
      </c>
      <c r="B37" s="6">
        <v>45057</v>
      </c>
      <c r="C37" s="6">
        <v>45060</v>
      </c>
      <c r="D37" s="4">
        <v>1809</v>
      </c>
      <c r="E37" s="4" t="str">
        <f>VLOOKUP(A37,HOP!A:L,12,0)</f>
        <v>1809.00</v>
      </c>
      <c r="F37" s="4" t="str">
        <f>VLOOKUP(A37,HOP!A:C,3,0)</f>
        <v>3303317</v>
      </c>
      <c r="G37" s="4">
        <f t="shared" si="2"/>
        <v>0</v>
      </c>
      <c r="H37" s="4" t="str">
        <f t="shared" si="3"/>
        <v>，3303317</v>
      </c>
      <c r="I37" s="4" t="str">
        <f>VLOOKUP(A37,HOP!A:U,21,0)</f>
        <v>直采</v>
      </c>
    </row>
    <row r="38" s="4" customFormat="1" hidden="1" spans="1:10">
      <c r="A38" s="8" t="s">
        <v>295</v>
      </c>
      <c r="B38" s="6">
        <v>45058</v>
      </c>
      <c r="C38" s="6">
        <v>45060</v>
      </c>
      <c r="D38" s="4">
        <v>588</v>
      </c>
      <c r="E38" s="4">
        <v>588</v>
      </c>
      <c r="F38" s="9" t="s">
        <v>296</v>
      </c>
      <c r="G38" s="4">
        <f t="shared" si="2"/>
        <v>0</v>
      </c>
      <c r="H38" s="4" t="str">
        <f t="shared" si="3"/>
        <v>，202304291138540068</v>
      </c>
      <c r="I38" s="4" t="e">
        <f>VLOOKUP(A38,HOP!A:U,21,0)</f>
        <v>#N/A</v>
      </c>
      <c r="J38" s="4">
        <v>4.29</v>
      </c>
    </row>
    <row r="39" s="4" customFormat="1" hidden="1" spans="1:9">
      <c r="A39" s="5">
        <v>999223905448744</v>
      </c>
      <c r="B39" s="6">
        <v>45058</v>
      </c>
      <c r="C39" s="6">
        <v>45060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10">
      <c r="A40" s="8" t="s">
        <v>297</v>
      </c>
      <c r="B40" s="6">
        <v>45058</v>
      </c>
      <c r="C40" s="6">
        <v>45060</v>
      </c>
      <c r="D40" s="4">
        <v>588</v>
      </c>
      <c r="E40" s="4">
        <v>588</v>
      </c>
      <c r="F40" s="9" t="s">
        <v>298</v>
      </c>
      <c r="G40" s="4">
        <f t="shared" si="2"/>
        <v>0</v>
      </c>
      <c r="H40" s="4" t="str">
        <f t="shared" si="3"/>
        <v>，202304291227120068</v>
      </c>
      <c r="I40" s="4" t="e">
        <f>VLOOKUP(A40,HOP!A:U,21,0)</f>
        <v>#N/A</v>
      </c>
      <c r="J40" s="4">
        <v>4.29</v>
      </c>
    </row>
    <row r="41" s="4" customFormat="1" hidden="1" spans="1:10">
      <c r="A41" s="8" t="s">
        <v>299</v>
      </c>
      <c r="B41" s="6">
        <v>45058</v>
      </c>
      <c r="C41" s="6">
        <v>45060</v>
      </c>
      <c r="D41" s="4">
        <v>588</v>
      </c>
      <c r="E41" s="4">
        <v>588</v>
      </c>
      <c r="F41" s="9" t="s">
        <v>300</v>
      </c>
      <c r="G41" s="4">
        <f t="shared" si="2"/>
        <v>0</v>
      </c>
      <c r="H41" s="4" t="str">
        <f t="shared" si="3"/>
        <v>，202304291253330068</v>
      </c>
      <c r="I41" s="4" t="e">
        <f>VLOOKUP(A41,HOP!A:U,21,0)</f>
        <v>#N/A</v>
      </c>
      <c r="J41" s="4">
        <v>4.29</v>
      </c>
    </row>
    <row r="42" s="4" customFormat="1" hidden="1" spans="1:9">
      <c r="A42" s="5">
        <v>999223906095739</v>
      </c>
      <c r="B42" s="6">
        <v>45058</v>
      </c>
      <c r="C42" s="6">
        <v>45060</v>
      </c>
      <c r="D42" s="4">
        <v>1913</v>
      </c>
      <c r="E42" s="4" t="str">
        <f>VLOOKUP(A42,HOP!A:L,12,0)</f>
        <v>1913.00</v>
      </c>
      <c r="F42" s="4" t="str">
        <f>VLOOKUP(A42,HOP!A:C,3,0)</f>
        <v>3304244</v>
      </c>
      <c r="G42" s="4">
        <f t="shared" si="2"/>
        <v>0</v>
      </c>
      <c r="H42" s="4" t="str">
        <f t="shared" si="3"/>
        <v>，3304244</v>
      </c>
      <c r="I42" s="4" t="str">
        <f>VLOOKUP(A42,HOP!A:U,21,0)</f>
        <v>直采</v>
      </c>
    </row>
    <row r="43" s="4" customFormat="1" hidden="1" spans="1:10">
      <c r="A43" s="8" t="s">
        <v>301</v>
      </c>
      <c r="B43" s="6">
        <v>45058</v>
      </c>
      <c r="C43" s="6">
        <v>45060</v>
      </c>
      <c r="D43" s="4">
        <v>574</v>
      </c>
      <c r="E43" s="4">
        <v>574</v>
      </c>
      <c r="F43" s="9" t="s">
        <v>302</v>
      </c>
      <c r="G43" s="4">
        <f t="shared" si="2"/>
        <v>0</v>
      </c>
      <c r="H43" s="4" t="str">
        <f t="shared" si="3"/>
        <v>，202304291406360076</v>
      </c>
      <c r="I43" s="4" t="e">
        <f>VLOOKUP(A43,HOP!A:U,21,0)</f>
        <v>#N/A</v>
      </c>
      <c r="J43" s="4">
        <v>4.29</v>
      </c>
    </row>
    <row r="44" s="4" customFormat="1" hidden="1" spans="1:10">
      <c r="A44" s="8" t="s">
        <v>303</v>
      </c>
      <c r="B44" s="6">
        <v>45058</v>
      </c>
      <c r="C44" s="6">
        <v>45060</v>
      </c>
      <c r="D44" s="4">
        <v>616</v>
      </c>
      <c r="E44" s="4">
        <v>616</v>
      </c>
      <c r="F44" s="9" t="s">
        <v>304</v>
      </c>
      <c r="G44" s="4">
        <f t="shared" si="2"/>
        <v>0</v>
      </c>
      <c r="H44" s="4" t="str">
        <f t="shared" si="3"/>
        <v>，202304291852110021</v>
      </c>
      <c r="I44" s="4" t="e">
        <f>VLOOKUP(A44,HOP!A:U,21,0)</f>
        <v>#N/A</v>
      </c>
      <c r="J44" s="4">
        <v>4.29</v>
      </c>
    </row>
    <row r="45" s="4" customFormat="1" hidden="1" spans="1:9">
      <c r="A45" s="5">
        <v>999223937642097</v>
      </c>
      <c r="B45" s="6">
        <v>45058</v>
      </c>
      <c r="C45" s="6">
        <v>45060</v>
      </c>
      <c r="D45" s="4">
        <v>1518</v>
      </c>
      <c r="E45" s="4" t="str">
        <f>VLOOKUP(A45,HOP!A:L,12,0)</f>
        <v>1518.00</v>
      </c>
      <c r="F45" s="4" t="str">
        <f>VLOOKUP(A45,HOP!A:C,3,0)</f>
        <v>3308749</v>
      </c>
      <c r="G45" s="4">
        <f t="shared" si="2"/>
        <v>0</v>
      </c>
      <c r="H45" s="4" t="str">
        <f t="shared" si="3"/>
        <v>，3308749</v>
      </c>
      <c r="I45" s="4" t="str">
        <f>VLOOKUP(A45,HOP!A:U,21,0)</f>
        <v>直采</v>
      </c>
    </row>
    <row r="46" s="4" customFormat="1" hidden="1" spans="1:9">
      <c r="A46" s="5">
        <v>999223941335922</v>
      </c>
      <c r="B46" s="6">
        <v>45058</v>
      </c>
      <c r="C46" s="6">
        <v>45060</v>
      </c>
      <c r="D46" s="4">
        <v>2006</v>
      </c>
      <c r="E46" s="4" t="str">
        <f>VLOOKUP(A46,HOP!A:L,12,0)</f>
        <v>2006.00</v>
      </c>
      <c r="F46" s="4" t="str">
        <f>VLOOKUP(A46,HOP!A:C,3,0)</f>
        <v>3309646</v>
      </c>
      <c r="G46" s="4">
        <f t="shared" si="2"/>
        <v>0</v>
      </c>
      <c r="H46" s="4" t="str">
        <f t="shared" si="3"/>
        <v>，3309646</v>
      </c>
      <c r="I46" s="4" t="str">
        <f>VLOOKUP(A46,HOP!A:U,21,0)</f>
        <v>直采</v>
      </c>
    </row>
    <row r="47" s="4" customFormat="1" hidden="1" spans="1:9">
      <c r="A47" s="5">
        <v>999223949271986</v>
      </c>
      <c r="B47" s="6">
        <v>45058</v>
      </c>
      <c r="C47" s="6">
        <v>45060</v>
      </c>
      <c r="D47" s="4">
        <v>1360</v>
      </c>
      <c r="E47" s="4" t="str">
        <f>VLOOKUP(A47,HOP!A:L,12,0)</f>
        <v>1360.00</v>
      </c>
      <c r="F47" s="4" t="str">
        <f>VLOOKUP(A47,HOP!A:C,3,0)</f>
        <v>3311191</v>
      </c>
      <c r="G47" s="4">
        <f t="shared" si="2"/>
        <v>0</v>
      </c>
      <c r="H47" s="4" t="str">
        <f t="shared" si="3"/>
        <v>，3311191</v>
      </c>
      <c r="I47" s="4" t="str">
        <f>VLOOKUP(A47,HOP!A:U,21,0)</f>
        <v>直采</v>
      </c>
    </row>
    <row r="48" s="4" customFormat="1" hidden="1" spans="1:9">
      <c r="A48" s="5">
        <v>999223952710637</v>
      </c>
      <c r="B48" s="6">
        <v>45057</v>
      </c>
      <c r="C48" s="6">
        <v>45060</v>
      </c>
      <c r="D48" s="4">
        <v>2770</v>
      </c>
      <c r="E48" s="4" t="str">
        <f>VLOOKUP(A48,HOP!A:L,12,0)</f>
        <v>2770.00</v>
      </c>
      <c r="F48" s="4" t="str">
        <f>VLOOKUP(A48,HOP!A:C,3,0)</f>
        <v>3311863</v>
      </c>
      <c r="G48" s="4">
        <f t="shared" si="2"/>
        <v>0</v>
      </c>
      <c r="H48" s="4" t="str">
        <f t="shared" si="3"/>
        <v>，3311863</v>
      </c>
      <c r="I48" s="4" t="str">
        <f>VLOOKUP(A48,HOP!A:U,21,0)</f>
        <v>直采</v>
      </c>
    </row>
    <row r="49" s="4" customFormat="1" hidden="1" spans="1:9">
      <c r="A49" s="5">
        <v>999223956980681</v>
      </c>
      <c r="B49" s="6">
        <v>45058</v>
      </c>
      <c r="C49" s="6">
        <v>45060</v>
      </c>
      <c r="D49" s="4">
        <v>1372</v>
      </c>
      <c r="E49" s="4" t="str">
        <f>VLOOKUP(A49,HOP!A:L,12,0)</f>
        <v>1372.00</v>
      </c>
      <c r="F49" s="4" t="str">
        <f>VLOOKUP(A49,HOP!A:C,3,0)</f>
        <v>3313049</v>
      </c>
      <c r="G49" s="4">
        <f t="shared" si="2"/>
        <v>0</v>
      </c>
      <c r="H49" s="4" t="str">
        <f t="shared" si="3"/>
        <v>，3313049</v>
      </c>
      <c r="I49" s="4" t="str">
        <f>VLOOKUP(A49,HOP!A:U,21,0)</f>
        <v>直采</v>
      </c>
    </row>
    <row r="50" s="4" customFormat="1" hidden="1" spans="1:9">
      <c r="A50" s="5">
        <v>999223957004014</v>
      </c>
      <c r="B50" s="6">
        <v>45058</v>
      </c>
      <c r="C50" s="6">
        <v>45060</v>
      </c>
      <c r="D50" s="4">
        <v>1518</v>
      </c>
      <c r="E50" s="4" t="str">
        <f>VLOOKUP(A50,HOP!A:L,12,0)</f>
        <v>1518.00</v>
      </c>
      <c r="F50" s="4" t="str">
        <f>VLOOKUP(A50,HOP!A:C,3,0)</f>
        <v>3313062</v>
      </c>
      <c r="G50" s="4">
        <f t="shared" si="2"/>
        <v>0</v>
      </c>
      <c r="H50" s="4" t="str">
        <f t="shared" si="3"/>
        <v>，3313062</v>
      </c>
      <c r="I50" s="4" t="str">
        <f>VLOOKUP(A50,HOP!A:U,21,0)</f>
        <v>直采</v>
      </c>
    </row>
    <row r="51" s="4" customFormat="1" hidden="1" spans="1:9">
      <c r="A51" s="5">
        <v>23964216883</v>
      </c>
      <c r="B51" s="6">
        <v>45058</v>
      </c>
      <c r="C51" s="6">
        <v>45060</v>
      </c>
      <c r="D51" s="4">
        <v>1372</v>
      </c>
      <c r="E51" s="4" t="str">
        <f>VLOOKUP(A51,HOP!A:L,12,0)</f>
        <v>1372.00</v>
      </c>
      <c r="F51" s="4" t="str">
        <f>VLOOKUP(A51,HOP!A:C,3,0)</f>
        <v>3314404</v>
      </c>
      <c r="G51" s="4">
        <f t="shared" si="2"/>
        <v>0</v>
      </c>
      <c r="H51" s="4" t="str">
        <f t="shared" si="3"/>
        <v>，3314404</v>
      </c>
      <c r="I51" s="4" t="str">
        <f>VLOOKUP(A51,HOP!A:U,21,0)</f>
        <v>直采</v>
      </c>
    </row>
    <row r="52" s="4" customFormat="1" hidden="1" spans="1:9">
      <c r="A52" s="5">
        <v>999223979762185</v>
      </c>
      <c r="B52" s="6">
        <v>45058</v>
      </c>
      <c r="C52" s="6">
        <v>45060</v>
      </c>
      <c r="D52" s="4">
        <v>2000</v>
      </c>
      <c r="E52" s="4" t="str">
        <f>VLOOKUP(A52,HOP!A:L,12,0)</f>
        <v>2000.00</v>
      </c>
      <c r="F52" s="4" t="str">
        <f>VLOOKUP(A52,HOP!A:C,3,0)</f>
        <v>3318368</v>
      </c>
      <c r="G52" s="4">
        <f t="shared" si="2"/>
        <v>0</v>
      </c>
      <c r="H52" s="4" t="str">
        <f t="shared" si="3"/>
        <v>，3318368</v>
      </c>
      <c r="I52" s="4" t="str">
        <f>VLOOKUP(A52,HOP!A:U,21,0)</f>
        <v>直采</v>
      </c>
    </row>
    <row r="53" s="4" customFormat="1" hidden="1" spans="1:9">
      <c r="A53" s="5">
        <v>999223982933460</v>
      </c>
      <c r="B53" s="6">
        <v>45058</v>
      </c>
      <c r="C53" s="6">
        <v>45060</v>
      </c>
      <c r="D53" s="4">
        <v>1967</v>
      </c>
      <c r="E53" s="4" t="str">
        <f>VLOOKUP(A53,HOP!A:L,12,0)</f>
        <v>1967.00</v>
      </c>
      <c r="F53" s="4" t="str">
        <f>VLOOKUP(A53,HOP!A:C,3,0)</f>
        <v>3319608</v>
      </c>
      <c r="G53" s="4">
        <f t="shared" si="2"/>
        <v>0</v>
      </c>
      <c r="H53" s="4" t="str">
        <f t="shared" si="3"/>
        <v>，3319608</v>
      </c>
      <c r="I53" s="4" t="str">
        <f>VLOOKUP(A53,HOP!A:U,21,0)</f>
        <v>直采</v>
      </c>
    </row>
    <row r="54" s="4" customFormat="1" hidden="1" spans="1:9">
      <c r="A54" s="5">
        <v>999223985557791</v>
      </c>
      <c r="B54" s="6">
        <v>45058</v>
      </c>
      <c r="C54" s="6">
        <v>45060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999223986950241</v>
      </c>
      <c r="B55" s="6">
        <v>45058</v>
      </c>
      <c r="C55" s="6">
        <v>45060</v>
      </c>
      <c r="D55" s="4">
        <v>1967</v>
      </c>
      <c r="E55" s="4" t="str">
        <f>VLOOKUP(A55,HOP!A:L,12,0)</f>
        <v>1967.00</v>
      </c>
      <c r="F55" s="4" t="str">
        <f>VLOOKUP(A55,HOP!A:C,3,0)</f>
        <v>3322085</v>
      </c>
      <c r="G55" s="4">
        <f t="shared" si="2"/>
        <v>0</v>
      </c>
      <c r="H55" s="4" t="str">
        <f t="shared" si="3"/>
        <v>，3322085</v>
      </c>
      <c r="I55" s="4" t="str">
        <f>VLOOKUP(A55,HOP!A:U,21,0)</f>
        <v>直采</v>
      </c>
    </row>
    <row r="56" s="4" customFormat="1" hidden="1" spans="1:9">
      <c r="A56" s="5">
        <v>24006636886</v>
      </c>
      <c r="B56" s="6">
        <v>45058</v>
      </c>
      <c r="C56" s="6">
        <v>45060</v>
      </c>
      <c r="D56" s="4">
        <v>3120</v>
      </c>
      <c r="E56" s="4" t="str">
        <f>VLOOKUP(A56,HOP!A:L,12,0)</f>
        <v>3120.00</v>
      </c>
      <c r="F56" s="4" t="str">
        <f>VLOOKUP(A56,HOP!A:C,3,0)</f>
        <v>3327438</v>
      </c>
      <c r="G56" s="4">
        <f t="shared" si="2"/>
        <v>0</v>
      </c>
      <c r="H56" s="4" t="str">
        <f t="shared" si="3"/>
        <v>，3327438</v>
      </c>
      <c r="I56" s="4" t="str">
        <f>VLOOKUP(A56,HOP!A:U,21,0)</f>
        <v>直采</v>
      </c>
    </row>
    <row r="57" s="4" customFormat="1" hidden="1" spans="1:9">
      <c r="A57" s="5">
        <v>999224016176061</v>
      </c>
      <c r="B57" s="6">
        <v>45058</v>
      </c>
      <c r="C57" s="6">
        <v>45060</v>
      </c>
      <c r="D57" s="4">
        <v>1560</v>
      </c>
      <c r="E57" s="4" t="str">
        <f>VLOOKUP(A57,HOP!A:L,12,0)</f>
        <v>1560.00</v>
      </c>
      <c r="F57" s="4" t="str">
        <f>VLOOKUP(A57,HOP!A:C,3,0)</f>
        <v>3330837</v>
      </c>
      <c r="G57" s="4">
        <f t="shared" si="2"/>
        <v>0</v>
      </c>
      <c r="H57" s="4" t="str">
        <f t="shared" si="3"/>
        <v>，3330837</v>
      </c>
      <c r="I57" s="4" t="str">
        <f>VLOOKUP(A57,HOP!A:U,21,0)</f>
        <v>直采</v>
      </c>
    </row>
    <row r="58" s="4" customFormat="1" hidden="1" spans="1:9">
      <c r="A58" s="5">
        <v>999224016718127</v>
      </c>
      <c r="B58" s="6">
        <v>45058</v>
      </c>
      <c r="C58" s="6">
        <v>45060</v>
      </c>
      <c r="D58" s="4">
        <v>2038</v>
      </c>
      <c r="E58" s="4" t="str">
        <f>VLOOKUP(A58,HOP!A:L,12,0)</f>
        <v>2038.00</v>
      </c>
      <c r="F58" s="4" t="str">
        <f>VLOOKUP(A58,HOP!A:C,3,0)</f>
        <v>3331293</v>
      </c>
      <c r="G58" s="4">
        <f t="shared" si="2"/>
        <v>0</v>
      </c>
      <c r="H58" s="4" t="str">
        <f t="shared" si="3"/>
        <v>，3331293</v>
      </c>
      <c r="I58" s="4" t="str">
        <f>VLOOKUP(A58,HOP!A:U,21,0)</f>
        <v>直采</v>
      </c>
    </row>
    <row r="59" s="4" customFormat="1" hidden="1" spans="1:9">
      <c r="A59" s="5">
        <v>999224016732455</v>
      </c>
      <c r="B59" s="6">
        <v>45058</v>
      </c>
      <c r="C59" s="6">
        <v>45060</v>
      </c>
      <c r="D59" s="4">
        <v>2038</v>
      </c>
      <c r="E59" s="4" t="str">
        <f>VLOOKUP(A59,HOP!A:L,12,0)</f>
        <v>2038.00</v>
      </c>
      <c r="F59" s="4" t="str">
        <f>VLOOKUP(A59,HOP!A:C,3,0)</f>
        <v>3331302</v>
      </c>
      <c r="G59" s="4">
        <f t="shared" si="2"/>
        <v>0</v>
      </c>
      <c r="H59" s="4" t="str">
        <f t="shared" si="3"/>
        <v>，3331302</v>
      </c>
      <c r="I59" s="4" t="str">
        <f>VLOOKUP(A59,HOP!A:U,21,0)</f>
        <v>直采</v>
      </c>
    </row>
    <row r="60" s="4" customFormat="1" hidden="1" spans="1:9">
      <c r="A60" s="5">
        <v>999224020687498</v>
      </c>
      <c r="B60" s="6">
        <v>45057</v>
      </c>
      <c r="C60" s="6">
        <v>45060</v>
      </c>
      <c r="D60" s="4">
        <v>2900</v>
      </c>
      <c r="E60" s="4" t="str">
        <f>VLOOKUP(A60,HOP!A:L,12,0)</f>
        <v>2900.00</v>
      </c>
      <c r="F60" s="4" t="str">
        <f>VLOOKUP(A60,HOP!A:C,3,0)</f>
        <v>3332426</v>
      </c>
      <c r="G60" s="4">
        <f t="shared" si="2"/>
        <v>0</v>
      </c>
      <c r="H60" s="4" t="str">
        <f t="shared" si="3"/>
        <v>，3332426</v>
      </c>
      <c r="I60" s="4" t="str">
        <f>VLOOKUP(A60,HOP!A:U,21,0)</f>
        <v>直采</v>
      </c>
    </row>
    <row r="61" s="4" customFormat="1" hidden="1" spans="1:9">
      <c r="A61" s="5">
        <v>999224028005479</v>
      </c>
      <c r="B61" s="6">
        <v>45057</v>
      </c>
      <c r="C61" s="6">
        <v>45060</v>
      </c>
      <c r="D61" s="4">
        <v>3120</v>
      </c>
      <c r="E61" s="4" t="str">
        <f>VLOOKUP(A61,HOP!A:L,12,0)</f>
        <v>3120.00</v>
      </c>
      <c r="F61" s="4" t="str">
        <f>VLOOKUP(A61,HOP!A:C,3,0)</f>
        <v>3334021</v>
      </c>
      <c r="G61" s="4">
        <f t="shared" si="2"/>
        <v>0</v>
      </c>
      <c r="H61" s="4" t="str">
        <f t="shared" si="3"/>
        <v>，3334021</v>
      </c>
      <c r="I61" s="4" t="str">
        <f>VLOOKUP(A61,HOP!A:U,21,0)</f>
        <v>直采</v>
      </c>
    </row>
    <row r="62" s="4" customFormat="1" hidden="1" spans="1:9">
      <c r="A62" s="5">
        <v>999224042975862</v>
      </c>
      <c r="B62" s="6">
        <v>45058</v>
      </c>
      <c r="C62" s="6">
        <v>45060</v>
      </c>
      <c r="D62" s="4">
        <v>2246</v>
      </c>
      <c r="E62" s="4" t="str">
        <f>VLOOKUP(A62,HOP!A:L,12,0)</f>
        <v>2246.00</v>
      </c>
      <c r="F62" s="4" t="str">
        <f>VLOOKUP(A62,HOP!A:C,3,0)</f>
        <v>3338131</v>
      </c>
      <c r="G62" s="4">
        <f t="shared" si="2"/>
        <v>0</v>
      </c>
      <c r="H62" s="4" t="str">
        <f t="shared" si="3"/>
        <v>，3338131</v>
      </c>
      <c r="I62" s="4" t="str">
        <f>VLOOKUP(A62,HOP!A:U,21,0)</f>
        <v>直采</v>
      </c>
    </row>
    <row r="63" s="4" customFormat="1" hidden="1" spans="1:9">
      <c r="A63" s="5">
        <v>999224077845080</v>
      </c>
      <c r="B63" s="6">
        <v>45059</v>
      </c>
      <c r="C63" s="6">
        <v>45060</v>
      </c>
      <c r="D63" s="4">
        <v>836.4</v>
      </c>
      <c r="E63" s="4" t="str">
        <f>VLOOKUP(A63,HOP!A:L,12,0)</f>
        <v>836.40</v>
      </c>
      <c r="F63" s="4" t="str">
        <f>VLOOKUP(A63,HOP!A:C,3,0)</f>
        <v>3348826</v>
      </c>
      <c r="G63" s="4">
        <f t="shared" si="2"/>
        <v>0</v>
      </c>
      <c r="H63" s="4" t="str">
        <f t="shared" si="3"/>
        <v>，3348826</v>
      </c>
      <c r="I63" s="4" t="str">
        <f>VLOOKUP(A63,HOP!A:U,21,0)</f>
        <v>直采</v>
      </c>
    </row>
    <row r="64" s="4" customFormat="1" spans="1:9">
      <c r="A64" s="5">
        <v>999224089354912</v>
      </c>
      <c r="B64" s="6">
        <v>45058</v>
      </c>
      <c r="C64" s="6">
        <v>45060</v>
      </c>
      <c r="D64" s="4">
        <v>725.18</v>
      </c>
      <c r="E64" s="4" t="str">
        <f>VLOOKUP(A64,HOP!A:L,12,0)</f>
        <v>725.18</v>
      </c>
      <c r="F64" s="4" t="str">
        <f>VLOOKUP(A64,HOP!A:C,3,0)</f>
        <v>3352253</v>
      </c>
      <c r="G64" s="4">
        <f t="shared" si="2"/>
        <v>0</v>
      </c>
      <c r="H64" s="4" t="str">
        <f t="shared" si="3"/>
        <v>，3352253</v>
      </c>
      <c r="I64" s="4" t="str">
        <f>VLOOKUP(A64,HOP!A:U,21,0)</f>
        <v>直连</v>
      </c>
    </row>
    <row r="65" s="4" customFormat="1" hidden="1" spans="1:10">
      <c r="A65" s="8" t="s">
        <v>305</v>
      </c>
      <c r="B65" s="6">
        <v>45058</v>
      </c>
      <c r="C65" s="6">
        <v>45060</v>
      </c>
      <c r="D65" s="4">
        <v>964</v>
      </c>
      <c r="E65" s="4">
        <v>964</v>
      </c>
      <c r="F65" s="9" t="s">
        <v>306</v>
      </c>
      <c r="G65" s="4">
        <f t="shared" si="2"/>
        <v>0</v>
      </c>
      <c r="H65" s="4" t="str">
        <f t="shared" si="3"/>
        <v>，202305112223410068</v>
      </c>
      <c r="I65" s="4" t="e">
        <f>VLOOKUP(A65,HOP!A:U,21,0)</f>
        <v>#N/A</v>
      </c>
      <c r="J65" s="4">
        <v>5.11</v>
      </c>
    </row>
    <row r="66" s="4" customFormat="1" spans="1:9">
      <c r="A66" s="5">
        <v>999224101883005</v>
      </c>
      <c r="B66" s="6">
        <v>45059</v>
      </c>
      <c r="C66" s="6">
        <v>45060</v>
      </c>
      <c r="D66" s="4">
        <v>898.9</v>
      </c>
      <c r="E66" s="4" t="str">
        <f>VLOOKUP(A66,HOP!A:L,12,0)</f>
        <v>898.90</v>
      </c>
      <c r="F66" s="4" t="str">
        <f>VLOOKUP(A66,HOP!A:C,3,0)</f>
        <v>3358242</v>
      </c>
      <c r="G66" s="4">
        <f t="shared" si="2"/>
        <v>0</v>
      </c>
      <c r="H66" s="4" t="str">
        <f t="shared" si="3"/>
        <v>，3358242</v>
      </c>
      <c r="I66" s="4" t="str">
        <f>VLOOKUP(A66,HOP!A:U,21,0)</f>
        <v>直连</v>
      </c>
    </row>
    <row r="67" s="4" customFormat="1" spans="1:9">
      <c r="A67" s="5">
        <v>999224116986387</v>
      </c>
      <c r="B67" s="6">
        <v>45059</v>
      </c>
      <c r="C67" s="6">
        <v>45060</v>
      </c>
      <c r="D67" s="4">
        <v>776.69</v>
      </c>
      <c r="E67" s="4" t="str">
        <f>VLOOKUP(A67,HOP!A:L,12,0)</f>
        <v>776.69</v>
      </c>
      <c r="F67" s="4" t="str">
        <f>VLOOKUP(A67,HOP!A:C,3,0)</f>
        <v>3361256</v>
      </c>
      <c r="G67" s="4">
        <f>D67-E67</f>
        <v>0</v>
      </c>
      <c r="H67" s="4" t="str">
        <f>$H$1&amp;F67</f>
        <v>，3361256</v>
      </c>
      <c r="I67" s="4" t="str">
        <f>VLOOKUP(A67,HOP!A:U,21,0)</f>
        <v>直连</v>
      </c>
    </row>
    <row r="68" s="4" customFormat="1" hidden="1" spans="1:9">
      <c r="A68" s="5">
        <v>999224123108930</v>
      </c>
      <c r="B68" s="6">
        <v>45059</v>
      </c>
      <c r="C68" s="6">
        <v>45060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>D68-E68</f>
        <v>#N/A</v>
      </c>
      <c r="H68" s="4" t="e">
        <f>$H$1&amp;F68</f>
        <v>#N/A</v>
      </c>
      <c r="I68" s="4" t="e">
        <f>VLOOKUP(A68,HOP!A:U,21,0)</f>
        <v>#N/A</v>
      </c>
    </row>
    <row r="69" s="4" customFormat="1" hidden="1" spans="1:10">
      <c r="A69" s="8" t="s">
        <v>307</v>
      </c>
      <c r="B69" s="6">
        <v>45059</v>
      </c>
      <c r="C69" s="6">
        <v>45060</v>
      </c>
      <c r="D69" s="4">
        <v>502.5</v>
      </c>
      <c r="E69" s="4">
        <v>502.5</v>
      </c>
      <c r="F69" s="9" t="s">
        <v>308</v>
      </c>
      <c r="G69" s="4">
        <f>D69-E69</f>
        <v>0</v>
      </c>
      <c r="H69" s="4" t="str">
        <f>$H$1&amp;F69</f>
        <v>，202305131254020025</v>
      </c>
      <c r="I69" s="4" t="e">
        <f>VLOOKUP(A69,HOP!A:U,21,0)</f>
        <v>#N/A</v>
      </c>
      <c r="J69" s="4">
        <v>5.13</v>
      </c>
    </row>
    <row r="70" s="4" customFormat="1" spans="1:9">
      <c r="A70" s="5">
        <v>999224133155965</v>
      </c>
      <c r="B70" s="6">
        <v>45059</v>
      </c>
      <c r="C70" s="6">
        <v>45060</v>
      </c>
      <c r="D70" s="4">
        <v>597.92</v>
      </c>
      <c r="E70" s="4" t="str">
        <f>VLOOKUP(A70,HOP!A:L,12,0)</f>
        <v>597.92</v>
      </c>
      <c r="F70" s="4" t="str">
        <f>VLOOKUP(A70,HOP!A:C,3,0)</f>
        <v>3367446</v>
      </c>
      <c r="G70" s="4">
        <f>D70-E70</f>
        <v>0</v>
      </c>
      <c r="H70" s="4" t="str">
        <f>$H$1&amp;F70</f>
        <v>，3367446</v>
      </c>
      <c r="I70" s="4" t="str">
        <f>VLOOKUP(A70,HOP!A:U,21,0)</f>
        <v>直连</v>
      </c>
    </row>
    <row r="71" s="4" customFormat="1" hidden="1" spans="1:10">
      <c r="A71" s="8" t="s">
        <v>309</v>
      </c>
      <c r="B71" s="6">
        <v>45059</v>
      </c>
      <c r="C71" s="6">
        <v>45060</v>
      </c>
      <c r="D71" s="4">
        <v>301</v>
      </c>
      <c r="E71" s="4">
        <v>301</v>
      </c>
      <c r="F71" s="9" t="s">
        <v>310</v>
      </c>
      <c r="G71" s="4">
        <f>D71-E71</f>
        <v>0</v>
      </c>
      <c r="H71" s="4" t="str">
        <f>$H$1&amp;F71</f>
        <v>，202305132157120068</v>
      </c>
      <c r="I71" s="4" t="e">
        <f>VLOOKUP(A71,HOP!A:U,21,0)</f>
        <v>#N/A</v>
      </c>
      <c r="J71" s="4">
        <v>5.13</v>
      </c>
    </row>
    <row r="73" spans="4:4">
      <c r="D73" s="4">
        <f>SUM(D2:D72)</f>
        <v>89171.66</v>
      </c>
    </row>
    <row r="78" spans="1:4">
      <c r="A78" s="4" t="s">
        <v>311</v>
      </c>
      <c r="C78" s="4">
        <v>62858.8</v>
      </c>
      <c r="D78" s="4">
        <v>69568.65</v>
      </c>
    </row>
    <row r="79" spans="1:4">
      <c r="A79" s="4" t="s">
        <v>312</v>
      </c>
      <c r="C79" s="4">
        <v>17458.86</v>
      </c>
      <c r="D79" s="4">
        <v>19322.51</v>
      </c>
    </row>
    <row r="80" spans="1:4">
      <c r="A80" s="4" t="s">
        <v>313</v>
      </c>
      <c r="C80" s="4">
        <v>8854</v>
      </c>
      <c r="D80" s="4">
        <v>9799.12</v>
      </c>
    </row>
    <row r="81" spans="1:4">
      <c r="A81" s="4" t="s">
        <v>314</v>
      </c>
      <c r="C81" s="4">
        <f>SUBTOTAL(9,C78:C80)</f>
        <v>89171.66</v>
      </c>
      <c r="D81" s="4">
        <f>SUBTOTAL(9,D78:D80)</f>
        <v>98690.28</v>
      </c>
    </row>
    <row r="82" spans="1:1">
      <c r="A82" s="4" t="s">
        <v>315</v>
      </c>
    </row>
  </sheetData>
  <autoFilter ref="A1:XFD82">
    <filterColumn colId="3">
      <filters blank="1">
        <filter val="597.92"/>
        <filter val="1913"/>
        <filter val="3538.03"/>
        <filter val="616"/>
        <filter val="1518"/>
        <filter val="1958"/>
        <filter val="361.58"/>
        <filter val="725.18"/>
        <filter val="2059"/>
        <filter val="1360"/>
        <filter val="1560"/>
        <filter val="1620"/>
        <filter val="3120"/>
        <filter val="3360"/>
        <filter val="964"/>
        <filter val="343.4"/>
        <filter val="836.4"/>
        <filter val="322.5"/>
        <filter val="502.5"/>
        <filter val="1967"/>
        <filter val="499.8"/>
        <filter val="249.9"/>
        <filter val="898.9"/>
        <filter val="776.69"/>
        <filter val="2770"/>
        <filter val="1372"/>
        <filter val="1872"/>
        <filter val="574"/>
        <filter val="3359.26"/>
        <filter val="89171.66"/>
        <filter val="2038"/>
        <filter val="583.78"/>
        <filter val="2000"/>
        <filter val="2900"/>
        <filter val="301"/>
        <filter val="402"/>
        <filter val="482"/>
        <filter val="1842"/>
        <filter val="688.82"/>
        <filter val="749.42"/>
        <filter val="2537.12"/>
        <filter val="1204"/>
        <filter val="1344"/>
        <filter val="1744"/>
        <filter val="2345"/>
        <filter val="2006"/>
        <filter val="2246"/>
        <filter val="1268.56"/>
        <filter val="588"/>
        <filter val="1148"/>
        <filter val="180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316</v>
      </c>
      <c r="B1" s="2" t="s">
        <v>317</v>
      </c>
      <c r="C1" s="2" t="s">
        <v>318</v>
      </c>
      <c r="D1" s="2" t="s">
        <v>319</v>
      </c>
      <c r="E1" s="2" t="s">
        <v>13</v>
      </c>
      <c r="F1" s="2" t="s">
        <v>5</v>
      </c>
      <c r="G1" s="2" t="s">
        <v>6</v>
      </c>
      <c r="H1" s="2" t="s">
        <v>320</v>
      </c>
      <c r="I1" s="2" t="s">
        <v>321</v>
      </c>
      <c r="J1" s="2" t="s">
        <v>322</v>
      </c>
      <c r="K1" s="2" t="s">
        <v>323</v>
      </c>
      <c r="L1" s="2" t="s">
        <v>324</v>
      </c>
      <c r="M1" s="2" t="s">
        <v>325</v>
      </c>
      <c r="N1" s="2" t="s">
        <v>326</v>
      </c>
      <c r="O1" s="2" t="s">
        <v>327</v>
      </c>
      <c r="P1" s="2" t="s">
        <v>328</v>
      </c>
      <c r="Q1" s="2" t="s">
        <v>329</v>
      </c>
      <c r="R1" s="2" t="s">
        <v>330</v>
      </c>
      <c r="S1" s="2" t="s">
        <v>331</v>
      </c>
      <c r="T1" s="2" t="s">
        <v>332</v>
      </c>
      <c r="U1" s="2" t="s">
        <v>333</v>
      </c>
      <c r="V1" s="2" t="s">
        <v>334</v>
      </c>
    </row>
    <row r="2" s="1" customFormat="1" spans="1:22">
      <c r="A2" s="3">
        <v>999224117966601</v>
      </c>
      <c r="B2" s="1" t="s">
        <v>335</v>
      </c>
      <c r="C2" s="1" t="s">
        <v>336</v>
      </c>
      <c r="D2" s="1" t="s">
        <v>337</v>
      </c>
      <c r="E2" s="1" t="s">
        <v>156</v>
      </c>
      <c r="F2" s="1" t="s">
        <v>335</v>
      </c>
      <c r="G2" s="1" t="s">
        <v>338</v>
      </c>
      <c r="H2" s="1" t="s">
        <v>339</v>
      </c>
      <c r="I2" s="1" t="s">
        <v>340</v>
      </c>
      <c r="J2" s="1" t="s">
        <v>341</v>
      </c>
      <c r="K2" s="1" t="s">
        <v>340</v>
      </c>
      <c r="L2" s="1" t="s">
        <v>340</v>
      </c>
      <c r="M2" s="1" t="s">
        <v>342</v>
      </c>
      <c r="N2" s="1" t="s">
        <v>342</v>
      </c>
      <c r="O2" s="1" t="s">
        <v>343</v>
      </c>
      <c r="P2" s="1" t="s">
        <v>344</v>
      </c>
      <c r="Q2" s="1" t="s">
        <v>345</v>
      </c>
      <c r="R2" s="1" t="s">
        <v>346</v>
      </c>
      <c r="S2" s="1" t="s">
        <v>347</v>
      </c>
      <c r="T2" s="1" t="s">
        <v>348</v>
      </c>
      <c r="U2" s="1" t="s">
        <v>349</v>
      </c>
      <c r="V2" s="1" t="s">
        <v>350</v>
      </c>
    </row>
    <row r="3" s="1" customFormat="1" spans="1:22">
      <c r="A3" s="3">
        <v>999224117617450</v>
      </c>
      <c r="B3" s="1" t="s">
        <v>335</v>
      </c>
      <c r="C3" s="1" t="s">
        <v>351</v>
      </c>
      <c r="D3" s="1" t="s">
        <v>337</v>
      </c>
      <c r="E3" s="1" t="s">
        <v>152</v>
      </c>
      <c r="F3" s="1" t="s">
        <v>335</v>
      </c>
      <c r="G3" s="1" t="s">
        <v>338</v>
      </c>
      <c r="H3" s="1" t="s">
        <v>339</v>
      </c>
      <c r="I3" s="1" t="s">
        <v>340</v>
      </c>
      <c r="J3" s="1" t="s">
        <v>341</v>
      </c>
      <c r="K3" s="1" t="s">
        <v>340</v>
      </c>
      <c r="L3" s="1" t="s">
        <v>340</v>
      </c>
      <c r="M3" s="1" t="s">
        <v>342</v>
      </c>
      <c r="N3" s="1" t="s">
        <v>342</v>
      </c>
      <c r="O3" s="1" t="s">
        <v>343</v>
      </c>
      <c r="P3" s="1" t="s">
        <v>344</v>
      </c>
      <c r="Q3" s="1" t="s">
        <v>345</v>
      </c>
      <c r="R3" s="1" t="s">
        <v>352</v>
      </c>
      <c r="S3" s="1" t="s">
        <v>347</v>
      </c>
      <c r="T3" s="1" t="s">
        <v>348</v>
      </c>
      <c r="U3" s="1" t="s">
        <v>349</v>
      </c>
      <c r="V3" s="1" t="s">
        <v>350</v>
      </c>
    </row>
    <row r="4" s="1" customFormat="1" spans="1:22">
      <c r="A4" s="3">
        <v>999224116986387</v>
      </c>
      <c r="B4" s="1" t="s">
        <v>335</v>
      </c>
      <c r="C4" s="1" t="s">
        <v>353</v>
      </c>
      <c r="D4" s="1" t="s">
        <v>354</v>
      </c>
      <c r="E4" s="1" t="s">
        <v>269</v>
      </c>
      <c r="F4" s="1" t="s">
        <v>338</v>
      </c>
      <c r="G4" s="1" t="s">
        <v>355</v>
      </c>
      <c r="H4" s="1" t="s">
        <v>339</v>
      </c>
      <c r="I4" s="1" t="s">
        <v>356</v>
      </c>
      <c r="J4" s="1" t="s">
        <v>341</v>
      </c>
      <c r="K4" s="1" t="s">
        <v>356</v>
      </c>
      <c r="L4" s="1" t="s">
        <v>356</v>
      </c>
      <c r="M4" s="1" t="s">
        <v>342</v>
      </c>
      <c r="N4" s="1" t="s">
        <v>342</v>
      </c>
      <c r="O4" s="1" t="s">
        <v>343</v>
      </c>
      <c r="P4" s="1" t="s">
        <v>344</v>
      </c>
      <c r="Q4" s="1" t="s">
        <v>345</v>
      </c>
      <c r="R4" s="1" t="s">
        <v>357</v>
      </c>
      <c r="S4" s="1" t="s">
        <v>347</v>
      </c>
      <c r="T4" s="1" t="s">
        <v>348</v>
      </c>
      <c r="U4" s="1" t="s">
        <v>349</v>
      </c>
      <c r="V4" s="1" t="s">
        <v>350</v>
      </c>
    </row>
    <row r="5" s="1" customFormat="1" spans="1:22">
      <c r="A5" s="3">
        <v>999224115561173</v>
      </c>
      <c r="B5" s="1" t="s">
        <v>335</v>
      </c>
      <c r="C5" s="1" t="s">
        <v>358</v>
      </c>
      <c r="D5" s="1" t="s">
        <v>337</v>
      </c>
      <c r="E5" s="1" t="s">
        <v>147</v>
      </c>
      <c r="F5" s="1" t="s">
        <v>335</v>
      </c>
      <c r="G5" s="1" t="s">
        <v>338</v>
      </c>
      <c r="H5" s="1" t="s">
        <v>339</v>
      </c>
      <c r="I5" s="1" t="s">
        <v>340</v>
      </c>
      <c r="J5" s="1" t="s">
        <v>341</v>
      </c>
      <c r="K5" s="1" t="s">
        <v>340</v>
      </c>
      <c r="L5" s="1" t="s">
        <v>340</v>
      </c>
      <c r="M5" s="1" t="s">
        <v>342</v>
      </c>
      <c r="N5" s="1" t="s">
        <v>342</v>
      </c>
      <c r="O5" s="1" t="s">
        <v>343</v>
      </c>
      <c r="P5" s="1" t="s">
        <v>344</v>
      </c>
      <c r="Q5" s="1" t="s">
        <v>345</v>
      </c>
      <c r="R5" s="1" t="s">
        <v>359</v>
      </c>
      <c r="S5" s="1" t="s">
        <v>347</v>
      </c>
      <c r="T5" s="1" t="s">
        <v>348</v>
      </c>
      <c r="U5" s="1" t="s">
        <v>349</v>
      </c>
      <c r="V5" s="1" t="s">
        <v>350</v>
      </c>
    </row>
    <row r="6" s="1" customFormat="1" spans="1:22">
      <c r="A6" s="3">
        <v>999224118935042</v>
      </c>
      <c r="B6" s="1" t="s">
        <v>335</v>
      </c>
      <c r="C6" s="1" t="s">
        <v>360</v>
      </c>
      <c r="D6" s="1" t="s">
        <v>337</v>
      </c>
      <c r="E6" s="1" t="s">
        <v>160</v>
      </c>
      <c r="F6" s="1" t="s">
        <v>335</v>
      </c>
      <c r="G6" s="1" t="s">
        <v>338</v>
      </c>
      <c r="H6" s="1" t="s">
        <v>339</v>
      </c>
      <c r="I6" s="1" t="s">
        <v>340</v>
      </c>
      <c r="J6" s="1" t="s">
        <v>341</v>
      </c>
      <c r="K6" s="1" t="s">
        <v>340</v>
      </c>
      <c r="L6" s="1" t="s">
        <v>340</v>
      </c>
      <c r="M6" s="1" t="s">
        <v>342</v>
      </c>
      <c r="N6" s="1" t="s">
        <v>342</v>
      </c>
      <c r="O6" s="1" t="s">
        <v>343</v>
      </c>
      <c r="P6" s="1" t="s">
        <v>344</v>
      </c>
      <c r="Q6" s="1" t="s">
        <v>345</v>
      </c>
      <c r="R6" s="1" t="s">
        <v>361</v>
      </c>
      <c r="S6" s="1" t="s">
        <v>347</v>
      </c>
      <c r="T6" s="1" t="s">
        <v>348</v>
      </c>
      <c r="U6" s="1" t="s">
        <v>349</v>
      </c>
      <c r="V6" s="1" t="s">
        <v>350</v>
      </c>
    </row>
    <row r="7" s="1" customFormat="1" spans="1:22">
      <c r="A7" s="3">
        <v>999224120850398</v>
      </c>
      <c r="B7" s="1" t="s">
        <v>335</v>
      </c>
      <c r="C7" s="1" t="s">
        <v>362</v>
      </c>
      <c r="D7" s="1" t="s">
        <v>337</v>
      </c>
      <c r="E7" s="1" t="s">
        <v>164</v>
      </c>
      <c r="F7" s="1" t="s">
        <v>335</v>
      </c>
      <c r="G7" s="1" t="s">
        <v>338</v>
      </c>
      <c r="H7" s="1" t="s">
        <v>339</v>
      </c>
      <c r="I7" s="1" t="s">
        <v>363</v>
      </c>
      <c r="J7" s="1" t="s">
        <v>341</v>
      </c>
      <c r="K7" s="1" t="s">
        <v>363</v>
      </c>
      <c r="L7" s="1" t="s">
        <v>363</v>
      </c>
      <c r="M7" s="1" t="s">
        <v>342</v>
      </c>
      <c r="N7" s="1" t="s">
        <v>342</v>
      </c>
      <c r="O7" s="1" t="s">
        <v>343</v>
      </c>
      <c r="P7" s="1" t="s">
        <v>344</v>
      </c>
      <c r="Q7" s="1" t="s">
        <v>345</v>
      </c>
      <c r="R7" s="1" t="s">
        <v>364</v>
      </c>
      <c r="S7" s="1" t="s">
        <v>347</v>
      </c>
      <c r="T7" s="1" t="s">
        <v>348</v>
      </c>
      <c r="U7" s="1" t="s">
        <v>349</v>
      </c>
      <c r="V7" s="1" t="s">
        <v>350</v>
      </c>
    </row>
    <row r="8" s="1" customFormat="1" spans="1:22">
      <c r="A8" s="3">
        <v>999224100901530</v>
      </c>
      <c r="B8" s="1" t="s">
        <v>365</v>
      </c>
      <c r="C8" s="1" t="s">
        <v>366</v>
      </c>
      <c r="D8" s="1" t="s">
        <v>367</v>
      </c>
      <c r="E8" s="1" t="s">
        <v>129</v>
      </c>
      <c r="F8" s="1" t="s">
        <v>335</v>
      </c>
      <c r="G8" s="1" t="s">
        <v>338</v>
      </c>
      <c r="H8" s="1" t="s">
        <v>339</v>
      </c>
      <c r="I8" s="1" t="s">
        <v>368</v>
      </c>
      <c r="J8" s="1" t="s">
        <v>341</v>
      </c>
      <c r="K8" s="1" t="s">
        <v>368</v>
      </c>
      <c r="L8" s="1" t="s">
        <v>368</v>
      </c>
      <c r="M8" s="1" t="s">
        <v>342</v>
      </c>
      <c r="N8" s="1" t="s">
        <v>342</v>
      </c>
      <c r="O8" s="1" t="s">
        <v>343</v>
      </c>
      <c r="P8" s="1" t="s">
        <v>344</v>
      </c>
      <c r="Q8" s="1" t="s">
        <v>345</v>
      </c>
      <c r="R8" s="1" t="s">
        <v>369</v>
      </c>
      <c r="S8" s="1" t="s">
        <v>347</v>
      </c>
      <c r="T8" s="1" t="s">
        <v>348</v>
      </c>
      <c r="U8" s="1" t="s">
        <v>349</v>
      </c>
      <c r="V8" s="1" t="s">
        <v>350</v>
      </c>
    </row>
    <row r="9" s="1" customFormat="1" spans="1:22">
      <c r="A9" s="3">
        <v>24097450895</v>
      </c>
      <c r="B9" s="1" t="s">
        <v>365</v>
      </c>
      <c r="C9" s="1" t="s">
        <v>370</v>
      </c>
      <c r="D9" s="1" t="s">
        <v>367</v>
      </c>
      <c r="E9" s="1" t="s">
        <v>126</v>
      </c>
      <c r="F9" s="1" t="s">
        <v>335</v>
      </c>
      <c r="G9" s="1" t="s">
        <v>338</v>
      </c>
      <c r="H9" s="1" t="s">
        <v>339</v>
      </c>
      <c r="I9" s="1" t="s">
        <v>371</v>
      </c>
      <c r="J9" s="1" t="s">
        <v>341</v>
      </c>
      <c r="K9" s="1" t="s">
        <v>371</v>
      </c>
      <c r="L9" s="1" t="s">
        <v>371</v>
      </c>
      <c r="M9" s="1" t="s">
        <v>342</v>
      </c>
      <c r="N9" s="1" t="s">
        <v>342</v>
      </c>
      <c r="O9" s="1" t="s">
        <v>343</v>
      </c>
      <c r="P9" s="1" t="s">
        <v>344</v>
      </c>
      <c r="Q9" s="1" t="s">
        <v>345</v>
      </c>
      <c r="R9" s="1" t="s">
        <v>372</v>
      </c>
      <c r="S9" s="1" t="s">
        <v>347</v>
      </c>
      <c r="T9" s="1" t="s">
        <v>348</v>
      </c>
      <c r="U9" s="1" t="s">
        <v>349</v>
      </c>
      <c r="V9" s="1" t="s">
        <v>350</v>
      </c>
    </row>
    <row r="10" s="1" customFormat="1" spans="1:22">
      <c r="A10" s="3">
        <v>999224133155965</v>
      </c>
      <c r="B10" s="1" t="s">
        <v>338</v>
      </c>
      <c r="C10" s="1" t="s">
        <v>373</v>
      </c>
      <c r="D10" s="1" t="s">
        <v>374</v>
      </c>
      <c r="E10" s="1" t="s">
        <v>279</v>
      </c>
      <c r="F10" s="1" t="s">
        <v>338</v>
      </c>
      <c r="G10" s="1" t="s">
        <v>355</v>
      </c>
      <c r="H10" s="1" t="s">
        <v>339</v>
      </c>
      <c r="I10" s="1" t="s">
        <v>375</v>
      </c>
      <c r="J10" s="1" t="s">
        <v>341</v>
      </c>
      <c r="K10" s="1" t="s">
        <v>375</v>
      </c>
      <c r="L10" s="1" t="s">
        <v>375</v>
      </c>
      <c r="M10" s="1" t="s">
        <v>342</v>
      </c>
      <c r="N10" s="1" t="s">
        <v>342</v>
      </c>
      <c r="O10" s="1" t="s">
        <v>343</v>
      </c>
      <c r="P10" s="1" t="s">
        <v>344</v>
      </c>
      <c r="Q10" s="1" t="s">
        <v>345</v>
      </c>
      <c r="R10" s="1" t="s">
        <v>376</v>
      </c>
      <c r="S10" s="1" t="s">
        <v>347</v>
      </c>
      <c r="T10" s="1" t="s">
        <v>348</v>
      </c>
      <c r="U10" s="1" t="s">
        <v>349</v>
      </c>
      <c r="V10" s="1" t="s">
        <v>350</v>
      </c>
    </row>
    <row r="11" s="1" customFormat="1" spans="1:22">
      <c r="A11" s="3">
        <v>999224107161308</v>
      </c>
      <c r="B11" s="1" t="s">
        <v>335</v>
      </c>
      <c r="C11" s="1" t="s">
        <v>377</v>
      </c>
      <c r="D11" s="1" t="s">
        <v>378</v>
      </c>
      <c r="E11" s="1" t="s">
        <v>135</v>
      </c>
      <c r="F11" s="1" t="s">
        <v>335</v>
      </c>
      <c r="G11" s="1" t="s">
        <v>338</v>
      </c>
      <c r="H11" s="1" t="s">
        <v>339</v>
      </c>
      <c r="I11" s="1" t="s">
        <v>379</v>
      </c>
      <c r="J11" s="1" t="s">
        <v>341</v>
      </c>
      <c r="K11" s="1" t="s">
        <v>379</v>
      </c>
      <c r="L11" s="1" t="s">
        <v>379</v>
      </c>
      <c r="M11" s="1" t="s">
        <v>342</v>
      </c>
      <c r="N11" s="1" t="s">
        <v>342</v>
      </c>
      <c r="O11" s="1" t="s">
        <v>343</v>
      </c>
      <c r="P11" s="1" t="s">
        <v>344</v>
      </c>
      <c r="Q11" s="1" t="s">
        <v>345</v>
      </c>
      <c r="R11" s="1" t="s">
        <v>380</v>
      </c>
      <c r="S11" s="1" t="s">
        <v>347</v>
      </c>
      <c r="T11" s="1" t="s">
        <v>348</v>
      </c>
      <c r="U11" s="1" t="s">
        <v>349</v>
      </c>
      <c r="V11" s="1" t="s">
        <v>350</v>
      </c>
    </row>
    <row r="12" s="1" customFormat="1" spans="1:22">
      <c r="A12" s="3">
        <v>999224088575426</v>
      </c>
      <c r="B12" s="1" t="s">
        <v>381</v>
      </c>
      <c r="C12" s="1" t="s">
        <v>382</v>
      </c>
      <c r="D12" s="1" t="s">
        <v>383</v>
      </c>
      <c r="E12" s="1" t="s">
        <v>384</v>
      </c>
      <c r="F12" s="1" t="s">
        <v>365</v>
      </c>
      <c r="G12" s="1" t="s">
        <v>335</v>
      </c>
      <c r="H12" s="1" t="s">
        <v>339</v>
      </c>
      <c r="I12" s="1" t="s">
        <v>385</v>
      </c>
      <c r="J12" s="1" t="s">
        <v>341</v>
      </c>
      <c r="K12" s="1" t="s">
        <v>385</v>
      </c>
      <c r="L12" s="1" t="s">
        <v>385</v>
      </c>
      <c r="M12" s="1" t="s">
        <v>342</v>
      </c>
      <c r="N12" s="1" t="s">
        <v>342</v>
      </c>
      <c r="O12" s="1" t="s">
        <v>343</v>
      </c>
      <c r="P12" s="1" t="s">
        <v>344</v>
      </c>
      <c r="Q12" s="1" t="s">
        <v>345</v>
      </c>
      <c r="R12" s="1" t="s">
        <v>386</v>
      </c>
      <c r="S12" s="1" t="s">
        <v>347</v>
      </c>
      <c r="T12" s="1" t="s">
        <v>348</v>
      </c>
      <c r="U12" s="1" t="s">
        <v>387</v>
      </c>
      <c r="V12" s="1" t="s">
        <v>350</v>
      </c>
    </row>
    <row r="13" s="1" customFormat="1" spans="1:22">
      <c r="A13" s="3">
        <v>999224083943100</v>
      </c>
      <c r="B13" s="1" t="s">
        <v>381</v>
      </c>
      <c r="C13" s="1" t="s">
        <v>388</v>
      </c>
      <c r="D13" s="1" t="s">
        <v>383</v>
      </c>
      <c r="E13" s="1" t="s">
        <v>389</v>
      </c>
      <c r="F13" s="1" t="s">
        <v>365</v>
      </c>
      <c r="G13" s="1" t="s">
        <v>335</v>
      </c>
      <c r="H13" s="1" t="s">
        <v>339</v>
      </c>
      <c r="I13" s="1" t="s">
        <v>390</v>
      </c>
      <c r="J13" s="1" t="s">
        <v>341</v>
      </c>
      <c r="K13" s="1" t="s">
        <v>390</v>
      </c>
      <c r="L13" s="1" t="s">
        <v>390</v>
      </c>
      <c r="M13" s="1" t="s">
        <v>342</v>
      </c>
      <c r="N13" s="1" t="s">
        <v>342</v>
      </c>
      <c r="O13" s="1" t="s">
        <v>343</v>
      </c>
      <c r="P13" s="1" t="s">
        <v>344</v>
      </c>
      <c r="Q13" s="1" t="s">
        <v>345</v>
      </c>
      <c r="R13" s="1" t="s">
        <v>391</v>
      </c>
      <c r="S13" s="1" t="s">
        <v>347</v>
      </c>
      <c r="T13" s="1" t="s">
        <v>348</v>
      </c>
      <c r="U13" s="1" t="s">
        <v>387</v>
      </c>
      <c r="V13" s="1" t="s">
        <v>350</v>
      </c>
    </row>
    <row r="14" s="1" customFormat="1" spans="1:22">
      <c r="A14" s="3">
        <v>999224077845080</v>
      </c>
      <c r="B14" s="1" t="s">
        <v>381</v>
      </c>
      <c r="C14" s="1" t="s">
        <v>392</v>
      </c>
      <c r="D14" s="1" t="s">
        <v>383</v>
      </c>
      <c r="E14" s="1" t="s">
        <v>393</v>
      </c>
      <c r="F14" s="1" t="s">
        <v>338</v>
      </c>
      <c r="G14" s="1" t="s">
        <v>355</v>
      </c>
      <c r="H14" s="1" t="s">
        <v>339</v>
      </c>
      <c r="I14" s="1" t="s">
        <v>394</v>
      </c>
      <c r="J14" s="1" t="s">
        <v>341</v>
      </c>
      <c r="K14" s="1" t="s">
        <v>394</v>
      </c>
      <c r="L14" s="1" t="s">
        <v>394</v>
      </c>
      <c r="M14" s="1" t="s">
        <v>342</v>
      </c>
      <c r="N14" s="1" t="s">
        <v>342</v>
      </c>
      <c r="O14" s="1" t="s">
        <v>343</v>
      </c>
      <c r="P14" s="1" t="s">
        <v>344</v>
      </c>
      <c r="Q14" s="1" t="s">
        <v>345</v>
      </c>
      <c r="R14" s="1" t="s">
        <v>395</v>
      </c>
      <c r="S14" s="1" t="s">
        <v>347</v>
      </c>
      <c r="T14" s="1" t="s">
        <v>348</v>
      </c>
      <c r="U14" s="1" t="s">
        <v>387</v>
      </c>
      <c r="V14" s="1" t="s">
        <v>350</v>
      </c>
    </row>
    <row r="15" s="1" customFormat="1" spans="1:22">
      <c r="A15" s="3">
        <v>999224077228866</v>
      </c>
      <c r="B15" s="1" t="s">
        <v>381</v>
      </c>
      <c r="C15" s="1" t="s">
        <v>396</v>
      </c>
      <c r="D15" s="1" t="s">
        <v>383</v>
      </c>
      <c r="E15" s="1" t="s">
        <v>397</v>
      </c>
      <c r="F15" s="1" t="s">
        <v>381</v>
      </c>
      <c r="G15" s="1" t="s">
        <v>335</v>
      </c>
      <c r="H15" s="1" t="s">
        <v>339</v>
      </c>
      <c r="I15" s="1" t="s">
        <v>390</v>
      </c>
      <c r="J15" s="1" t="s">
        <v>341</v>
      </c>
      <c r="K15" s="1" t="s">
        <v>390</v>
      </c>
      <c r="L15" s="1" t="s">
        <v>390</v>
      </c>
      <c r="M15" s="1" t="s">
        <v>342</v>
      </c>
      <c r="N15" s="1" t="s">
        <v>342</v>
      </c>
      <c r="O15" s="1" t="s">
        <v>343</v>
      </c>
      <c r="P15" s="1" t="s">
        <v>344</v>
      </c>
      <c r="Q15" s="1" t="s">
        <v>345</v>
      </c>
      <c r="R15" s="1" t="s">
        <v>398</v>
      </c>
      <c r="S15" s="1" t="s">
        <v>347</v>
      </c>
      <c r="T15" s="1" t="s">
        <v>348</v>
      </c>
      <c r="U15" s="1" t="s">
        <v>387</v>
      </c>
      <c r="V15" s="1" t="s">
        <v>350</v>
      </c>
    </row>
    <row r="16" s="1" customFormat="1" spans="1:22">
      <c r="A16" s="3">
        <v>999224076061523</v>
      </c>
      <c r="B16" s="1" t="s">
        <v>399</v>
      </c>
      <c r="C16" s="1" t="s">
        <v>400</v>
      </c>
      <c r="D16" s="1" t="s">
        <v>401</v>
      </c>
      <c r="E16" s="1" t="s">
        <v>82</v>
      </c>
      <c r="F16" s="1" t="s">
        <v>365</v>
      </c>
      <c r="G16" s="1" t="s">
        <v>335</v>
      </c>
      <c r="H16" s="1" t="s">
        <v>339</v>
      </c>
      <c r="I16" s="1" t="s">
        <v>402</v>
      </c>
      <c r="J16" s="1" t="s">
        <v>341</v>
      </c>
      <c r="K16" s="1" t="s">
        <v>402</v>
      </c>
      <c r="L16" s="1" t="s">
        <v>402</v>
      </c>
      <c r="M16" s="1" t="s">
        <v>342</v>
      </c>
      <c r="N16" s="1" t="s">
        <v>342</v>
      </c>
      <c r="O16" s="1" t="s">
        <v>343</v>
      </c>
      <c r="P16" s="1" t="s">
        <v>344</v>
      </c>
      <c r="Q16" s="1" t="s">
        <v>345</v>
      </c>
      <c r="R16" s="1" t="s">
        <v>403</v>
      </c>
      <c r="S16" s="1" t="s">
        <v>347</v>
      </c>
      <c r="T16" s="1" t="s">
        <v>348</v>
      </c>
      <c r="U16" s="1" t="s">
        <v>349</v>
      </c>
      <c r="V16" s="1" t="s">
        <v>350</v>
      </c>
    </row>
    <row r="17" s="1" customFormat="1" spans="1:22">
      <c r="A17" s="3">
        <v>999224050099707</v>
      </c>
      <c r="B17" s="1" t="s">
        <v>404</v>
      </c>
      <c r="C17" s="1" t="s">
        <v>405</v>
      </c>
      <c r="D17" s="1" t="s">
        <v>383</v>
      </c>
      <c r="E17" s="1" t="s">
        <v>406</v>
      </c>
      <c r="F17" s="1" t="s">
        <v>365</v>
      </c>
      <c r="G17" s="1" t="s">
        <v>335</v>
      </c>
      <c r="H17" s="1" t="s">
        <v>339</v>
      </c>
      <c r="I17" s="1" t="s">
        <v>385</v>
      </c>
      <c r="J17" s="1" t="s">
        <v>341</v>
      </c>
      <c r="K17" s="1" t="s">
        <v>385</v>
      </c>
      <c r="L17" s="1" t="s">
        <v>385</v>
      </c>
      <c r="M17" s="1" t="s">
        <v>342</v>
      </c>
      <c r="N17" s="1" t="s">
        <v>342</v>
      </c>
      <c r="O17" s="1" t="s">
        <v>343</v>
      </c>
      <c r="P17" s="1" t="s">
        <v>344</v>
      </c>
      <c r="Q17" s="1" t="s">
        <v>345</v>
      </c>
      <c r="R17" s="1" t="s">
        <v>407</v>
      </c>
      <c r="S17" s="1" t="s">
        <v>347</v>
      </c>
      <c r="T17" s="1" t="s">
        <v>348</v>
      </c>
      <c r="U17" s="1" t="s">
        <v>387</v>
      </c>
      <c r="V17" s="1" t="s">
        <v>350</v>
      </c>
    </row>
    <row r="18" s="1" customFormat="1" spans="1:22">
      <c r="A18" s="3">
        <v>999224042975862</v>
      </c>
      <c r="B18" s="1" t="s">
        <v>408</v>
      </c>
      <c r="C18" s="1" t="s">
        <v>409</v>
      </c>
      <c r="D18" s="1" t="s">
        <v>410</v>
      </c>
      <c r="E18" s="1" t="s">
        <v>411</v>
      </c>
      <c r="F18" s="1" t="s">
        <v>335</v>
      </c>
      <c r="G18" s="1" t="s">
        <v>355</v>
      </c>
      <c r="H18" s="1" t="s">
        <v>339</v>
      </c>
      <c r="I18" s="1" t="s">
        <v>412</v>
      </c>
      <c r="J18" s="1" t="s">
        <v>341</v>
      </c>
      <c r="K18" s="1" t="s">
        <v>412</v>
      </c>
      <c r="L18" s="1" t="s">
        <v>412</v>
      </c>
      <c r="M18" s="1" t="s">
        <v>342</v>
      </c>
      <c r="N18" s="1" t="s">
        <v>342</v>
      </c>
      <c r="O18" s="1" t="s">
        <v>343</v>
      </c>
      <c r="P18" s="1" t="s">
        <v>344</v>
      </c>
      <c r="Q18" s="1" t="s">
        <v>345</v>
      </c>
      <c r="R18" s="1" t="s">
        <v>413</v>
      </c>
      <c r="S18" s="1" t="s">
        <v>347</v>
      </c>
      <c r="T18" s="1" t="s">
        <v>348</v>
      </c>
      <c r="U18" s="1" t="s">
        <v>387</v>
      </c>
      <c r="V18" s="1" t="s">
        <v>350</v>
      </c>
    </row>
    <row r="19" s="1" customFormat="1" spans="1:22">
      <c r="A19" s="3">
        <v>999224033582569</v>
      </c>
      <c r="B19" s="1" t="s">
        <v>408</v>
      </c>
      <c r="C19" s="1" t="s">
        <v>414</v>
      </c>
      <c r="D19" s="1" t="s">
        <v>415</v>
      </c>
      <c r="E19" s="1" t="s">
        <v>416</v>
      </c>
      <c r="F19" s="1" t="s">
        <v>365</v>
      </c>
      <c r="G19" s="1" t="s">
        <v>335</v>
      </c>
      <c r="H19" s="1" t="s">
        <v>339</v>
      </c>
      <c r="I19" s="1" t="s">
        <v>417</v>
      </c>
      <c r="J19" s="1" t="s">
        <v>341</v>
      </c>
      <c r="K19" s="1" t="s">
        <v>417</v>
      </c>
      <c r="L19" s="1" t="s">
        <v>417</v>
      </c>
      <c r="M19" s="1" t="s">
        <v>342</v>
      </c>
      <c r="N19" s="1" t="s">
        <v>342</v>
      </c>
      <c r="O19" s="1" t="s">
        <v>343</v>
      </c>
      <c r="P19" s="1" t="s">
        <v>344</v>
      </c>
      <c r="Q19" s="1" t="s">
        <v>345</v>
      </c>
      <c r="R19" s="1" t="s">
        <v>418</v>
      </c>
      <c r="S19" s="1" t="s">
        <v>347</v>
      </c>
      <c r="T19" s="1" t="s">
        <v>348</v>
      </c>
      <c r="U19" s="1" t="s">
        <v>349</v>
      </c>
      <c r="V19" s="1" t="s">
        <v>350</v>
      </c>
    </row>
    <row r="20" s="1" customFormat="1" spans="1:22">
      <c r="A20" s="3">
        <v>999224033105792</v>
      </c>
      <c r="B20" s="1" t="s">
        <v>408</v>
      </c>
      <c r="C20" s="1" t="s">
        <v>419</v>
      </c>
      <c r="D20" s="1" t="s">
        <v>420</v>
      </c>
      <c r="E20" s="1" t="s">
        <v>120</v>
      </c>
      <c r="F20" s="1" t="s">
        <v>404</v>
      </c>
      <c r="G20" s="1" t="s">
        <v>338</v>
      </c>
      <c r="H20" s="1" t="s">
        <v>339</v>
      </c>
      <c r="I20" s="1" t="s">
        <v>421</v>
      </c>
      <c r="J20" s="1" t="s">
        <v>341</v>
      </c>
      <c r="K20" s="1" t="s">
        <v>421</v>
      </c>
      <c r="L20" s="1" t="s">
        <v>421</v>
      </c>
      <c r="M20" s="1" t="s">
        <v>342</v>
      </c>
      <c r="N20" s="1" t="s">
        <v>342</v>
      </c>
      <c r="O20" s="1" t="s">
        <v>343</v>
      </c>
      <c r="P20" s="1" t="s">
        <v>344</v>
      </c>
      <c r="Q20" s="1" t="s">
        <v>345</v>
      </c>
      <c r="R20" s="1" t="s">
        <v>422</v>
      </c>
      <c r="S20" s="1" t="s">
        <v>347</v>
      </c>
      <c r="T20" s="1" t="s">
        <v>348</v>
      </c>
      <c r="U20" s="1" t="s">
        <v>349</v>
      </c>
      <c r="V20" s="1" t="s">
        <v>350</v>
      </c>
    </row>
    <row r="21" s="1" customFormat="1" spans="1:22">
      <c r="A21" s="3">
        <v>999224028005479</v>
      </c>
      <c r="B21" s="1" t="s">
        <v>423</v>
      </c>
      <c r="C21" s="1" t="s">
        <v>424</v>
      </c>
      <c r="D21" s="1" t="s">
        <v>410</v>
      </c>
      <c r="E21" s="1" t="s">
        <v>425</v>
      </c>
      <c r="F21" s="1" t="s">
        <v>365</v>
      </c>
      <c r="G21" s="1" t="s">
        <v>355</v>
      </c>
      <c r="H21" s="1" t="s">
        <v>339</v>
      </c>
      <c r="I21" s="1" t="s">
        <v>426</v>
      </c>
      <c r="J21" s="1" t="s">
        <v>341</v>
      </c>
      <c r="K21" s="1" t="s">
        <v>426</v>
      </c>
      <c r="L21" s="1" t="s">
        <v>426</v>
      </c>
      <c r="M21" s="1" t="s">
        <v>342</v>
      </c>
      <c r="N21" s="1" t="s">
        <v>342</v>
      </c>
      <c r="O21" s="1" t="s">
        <v>343</v>
      </c>
      <c r="P21" s="1" t="s">
        <v>344</v>
      </c>
      <c r="Q21" s="1" t="s">
        <v>345</v>
      </c>
      <c r="R21" s="1" t="s">
        <v>427</v>
      </c>
      <c r="S21" s="1" t="s">
        <v>347</v>
      </c>
      <c r="T21" s="1" t="s">
        <v>348</v>
      </c>
      <c r="U21" s="1" t="s">
        <v>387</v>
      </c>
      <c r="V21" s="1" t="s">
        <v>350</v>
      </c>
    </row>
    <row r="22" s="1" customFormat="1" spans="1:22">
      <c r="A22" s="3">
        <v>999224020687498</v>
      </c>
      <c r="B22" s="1" t="s">
        <v>423</v>
      </c>
      <c r="C22" s="1" t="s">
        <v>428</v>
      </c>
      <c r="D22" s="1" t="s">
        <v>410</v>
      </c>
      <c r="E22" s="1" t="s">
        <v>429</v>
      </c>
      <c r="F22" s="1" t="s">
        <v>365</v>
      </c>
      <c r="G22" s="1" t="s">
        <v>355</v>
      </c>
      <c r="H22" s="1" t="s">
        <v>339</v>
      </c>
      <c r="I22" s="1" t="s">
        <v>430</v>
      </c>
      <c r="J22" s="1" t="s">
        <v>341</v>
      </c>
      <c r="K22" s="1" t="s">
        <v>430</v>
      </c>
      <c r="L22" s="1" t="s">
        <v>430</v>
      </c>
      <c r="M22" s="1" t="s">
        <v>342</v>
      </c>
      <c r="N22" s="1" t="s">
        <v>342</v>
      </c>
      <c r="O22" s="1" t="s">
        <v>343</v>
      </c>
      <c r="P22" s="1" t="s">
        <v>344</v>
      </c>
      <c r="Q22" s="1" t="s">
        <v>345</v>
      </c>
      <c r="R22" s="1" t="s">
        <v>431</v>
      </c>
      <c r="S22" s="1" t="s">
        <v>347</v>
      </c>
      <c r="T22" s="1" t="s">
        <v>348</v>
      </c>
      <c r="U22" s="1" t="s">
        <v>387</v>
      </c>
      <c r="V22" s="1" t="s">
        <v>350</v>
      </c>
    </row>
    <row r="23" s="1" customFormat="1" spans="1:22">
      <c r="A23" s="3">
        <v>999224016732455</v>
      </c>
      <c r="B23" s="1" t="s">
        <v>432</v>
      </c>
      <c r="C23" s="1" t="s">
        <v>433</v>
      </c>
      <c r="D23" s="1" t="s">
        <v>410</v>
      </c>
      <c r="E23" s="1" t="s">
        <v>434</v>
      </c>
      <c r="F23" s="1" t="s">
        <v>335</v>
      </c>
      <c r="G23" s="1" t="s">
        <v>355</v>
      </c>
      <c r="H23" s="1" t="s">
        <v>339</v>
      </c>
      <c r="I23" s="1" t="s">
        <v>435</v>
      </c>
      <c r="J23" s="1" t="s">
        <v>341</v>
      </c>
      <c r="K23" s="1" t="s">
        <v>435</v>
      </c>
      <c r="L23" s="1" t="s">
        <v>435</v>
      </c>
      <c r="M23" s="1" t="s">
        <v>342</v>
      </c>
      <c r="N23" s="1" t="s">
        <v>342</v>
      </c>
      <c r="O23" s="1" t="s">
        <v>343</v>
      </c>
      <c r="P23" s="1" t="s">
        <v>344</v>
      </c>
      <c r="Q23" s="1" t="s">
        <v>345</v>
      </c>
      <c r="R23" s="1" t="s">
        <v>436</v>
      </c>
      <c r="S23" s="1" t="s">
        <v>347</v>
      </c>
      <c r="T23" s="1" t="s">
        <v>348</v>
      </c>
      <c r="U23" s="1" t="s">
        <v>387</v>
      </c>
      <c r="V23" s="1" t="s">
        <v>350</v>
      </c>
    </row>
    <row r="24" s="1" customFormat="1" spans="1:22">
      <c r="A24" s="3">
        <v>999224016718127</v>
      </c>
      <c r="B24" s="1" t="s">
        <v>432</v>
      </c>
      <c r="C24" s="1" t="s">
        <v>437</v>
      </c>
      <c r="D24" s="1" t="s">
        <v>410</v>
      </c>
      <c r="E24" s="1" t="s">
        <v>438</v>
      </c>
      <c r="F24" s="1" t="s">
        <v>335</v>
      </c>
      <c r="G24" s="1" t="s">
        <v>355</v>
      </c>
      <c r="H24" s="1" t="s">
        <v>339</v>
      </c>
      <c r="I24" s="1" t="s">
        <v>435</v>
      </c>
      <c r="J24" s="1" t="s">
        <v>341</v>
      </c>
      <c r="K24" s="1" t="s">
        <v>435</v>
      </c>
      <c r="L24" s="1" t="s">
        <v>435</v>
      </c>
      <c r="M24" s="1" t="s">
        <v>342</v>
      </c>
      <c r="N24" s="1" t="s">
        <v>342</v>
      </c>
      <c r="O24" s="1" t="s">
        <v>343</v>
      </c>
      <c r="P24" s="1" t="s">
        <v>344</v>
      </c>
      <c r="Q24" s="1" t="s">
        <v>345</v>
      </c>
      <c r="R24" s="1" t="s">
        <v>439</v>
      </c>
      <c r="S24" s="1" t="s">
        <v>347</v>
      </c>
      <c r="T24" s="1" t="s">
        <v>348</v>
      </c>
      <c r="U24" s="1" t="s">
        <v>387</v>
      </c>
      <c r="V24" s="1" t="s">
        <v>350</v>
      </c>
    </row>
    <row r="25" s="1" customFormat="1" spans="1:22">
      <c r="A25" s="3">
        <v>999224101883005</v>
      </c>
      <c r="B25" s="1" t="s">
        <v>365</v>
      </c>
      <c r="C25" s="1" t="s">
        <v>440</v>
      </c>
      <c r="D25" s="1" t="s">
        <v>441</v>
      </c>
      <c r="E25" s="1" t="s">
        <v>264</v>
      </c>
      <c r="F25" s="1" t="s">
        <v>338</v>
      </c>
      <c r="G25" s="1" t="s">
        <v>355</v>
      </c>
      <c r="H25" s="1" t="s">
        <v>339</v>
      </c>
      <c r="I25" s="1" t="s">
        <v>442</v>
      </c>
      <c r="J25" s="1" t="s">
        <v>341</v>
      </c>
      <c r="K25" s="1" t="s">
        <v>442</v>
      </c>
      <c r="L25" s="1" t="s">
        <v>442</v>
      </c>
      <c r="M25" s="1" t="s">
        <v>342</v>
      </c>
      <c r="N25" s="1" t="s">
        <v>342</v>
      </c>
      <c r="O25" s="1" t="s">
        <v>343</v>
      </c>
      <c r="P25" s="1" t="s">
        <v>344</v>
      </c>
      <c r="Q25" s="1" t="s">
        <v>345</v>
      </c>
      <c r="R25" s="1" t="s">
        <v>443</v>
      </c>
      <c r="S25" s="1" t="s">
        <v>347</v>
      </c>
      <c r="T25" s="1" t="s">
        <v>348</v>
      </c>
      <c r="U25" s="1" t="s">
        <v>349</v>
      </c>
      <c r="V25" s="1" t="s">
        <v>350</v>
      </c>
    </row>
    <row r="26" s="1" customFormat="1" spans="1:22">
      <c r="A26" s="3">
        <v>999224093785218</v>
      </c>
      <c r="B26" s="1" t="s">
        <v>365</v>
      </c>
      <c r="C26" s="1" t="s">
        <v>444</v>
      </c>
      <c r="D26" s="1" t="s">
        <v>420</v>
      </c>
      <c r="E26" s="1" t="s">
        <v>100</v>
      </c>
      <c r="F26" s="1" t="s">
        <v>365</v>
      </c>
      <c r="G26" s="1" t="s">
        <v>335</v>
      </c>
      <c r="H26" s="1" t="s">
        <v>339</v>
      </c>
      <c r="I26" s="1" t="s">
        <v>445</v>
      </c>
      <c r="J26" s="1" t="s">
        <v>341</v>
      </c>
      <c r="K26" s="1" t="s">
        <v>445</v>
      </c>
      <c r="L26" s="1" t="s">
        <v>445</v>
      </c>
      <c r="M26" s="1" t="s">
        <v>342</v>
      </c>
      <c r="N26" s="1" t="s">
        <v>342</v>
      </c>
      <c r="O26" s="1" t="s">
        <v>343</v>
      </c>
      <c r="P26" s="1" t="s">
        <v>344</v>
      </c>
      <c r="Q26" s="1" t="s">
        <v>345</v>
      </c>
      <c r="R26" s="1" t="s">
        <v>446</v>
      </c>
      <c r="S26" s="1" t="s">
        <v>347</v>
      </c>
      <c r="T26" s="1" t="s">
        <v>348</v>
      </c>
      <c r="U26" s="1" t="s">
        <v>349</v>
      </c>
      <c r="V26" s="1" t="s">
        <v>350</v>
      </c>
    </row>
    <row r="27" s="1" customFormat="1" spans="1:22">
      <c r="A27" s="3">
        <v>999224089354912</v>
      </c>
      <c r="B27" s="1" t="s">
        <v>381</v>
      </c>
      <c r="C27" s="1" t="s">
        <v>447</v>
      </c>
      <c r="D27" s="1" t="s">
        <v>448</v>
      </c>
      <c r="E27" s="1" t="s">
        <v>257</v>
      </c>
      <c r="F27" s="1" t="s">
        <v>335</v>
      </c>
      <c r="G27" s="1" t="s">
        <v>355</v>
      </c>
      <c r="H27" s="1" t="s">
        <v>339</v>
      </c>
      <c r="I27" s="1" t="s">
        <v>449</v>
      </c>
      <c r="J27" s="1" t="s">
        <v>341</v>
      </c>
      <c r="K27" s="1" t="s">
        <v>449</v>
      </c>
      <c r="L27" s="1" t="s">
        <v>449</v>
      </c>
      <c r="M27" s="1" t="s">
        <v>342</v>
      </c>
      <c r="N27" s="1" t="s">
        <v>342</v>
      </c>
      <c r="O27" s="1" t="s">
        <v>343</v>
      </c>
      <c r="P27" s="1" t="s">
        <v>344</v>
      </c>
      <c r="Q27" s="1" t="s">
        <v>345</v>
      </c>
      <c r="R27" s="1" t="s">
        <v>450</v>
      </c>
      <c r="S27" s="1" t="s">
        <v>347</v>
      </c>
      <c r="T27" s="1" t="s">
        <v>348</v>
      </c>
      <c r="U27" s="1" t="s">
        <v>349</v>
      </c>
      <c r="V27" s="1" t="s">
        <v>350</v>
      </c>
    </row>
    <row r="28" s="1" customFormat="1" spans="1:22">
      <c r="A28" s="3">
        <v>999224001808757</v>
      </c>
      <c r="B28" s="1" t="s">
        <v>451</v>
      </c>
      <c r="C28" s="1" t="s">
        <v>452</v>
      </c>
      <c r="D28" s="1" t="s">
        <v>410</v>
      </c>
      <c r="E28" s="1" t="s">
        <v>453</v>
      </c>
      <c r="F28" s="1" t="s">
        <v>381</v>
      </c>
      <c r="G28" s="1" t="s">
        <v>335</v>
      </c>
      <c r="H28" s="1" t="s">
        <v>339</v>
      </c>
      <c r="I28" s="1" t="s">
        <v>454</v>
      </c>
      <c r="J28" s="1" t="s">
        <v>341</v>
      </c>
      <c r="K28" s="1" t="s">
        <v>454</v>
      </c>
      <c r="L28" s="1" t="s">
        <v>454</v>
      </c>
      <c r="M28" s="1" t="s">
        <v>342</v>
      </c>
      <c r="N28" s="1" t="s">
        <v>342</v>
      </c>
      <c r="O28" s="1" t="s">
        <v>343</v>
      </c>
      <c r="P28" s="1" t="s">
        <v>344</v>
      </c>
      <c r="Q28" s="1" t="s">
        <v>345</v>
      </c>
      <c r="R28" s="1" t="s">
        <v>455</v>
      </c>
      <c r="S28" s="1" t="s">
        <v>347</v>
      </c>
      <c r="T28" s="1" t="s">
        <v>348</v>
      </c>
      <c r="U28" s="1" t="s">
        <v>387</v>
      </c>
      <c r="V28" s="1" t="s">
        <v>350</v>
      </c>
    </row>
    <row r="29" s="1" customFormat="1" spans="1:22">
      <c r="A29" s="3">
        <v>999223986950241</v>
      </c>
      <c r="B29" s="1" t="s">
        <v>456</v>
      </c>
      <c r="C29" s="1" t="s">
        <v>457</v>
      </c>
      <c r="D29" s="1" t="s">
        <v>410</v>
      </c>
      <c r="E29" s="1" t="s">
        <v>458</v>
      </c>
      <c r="F29" s="1" t="s">
        <v>335</v>
      </c>
      <c r="G29" s="1" t="s">
        <v>355</v>
      </c>
      <c r="H29" s="1" t="s">
        <v>339</v>
      </c>
      <c r="I29" s="1" t="s">
        <v>459</v>
      </c>
      <c r="J29" s="1" t="s">
        <v>341</v>
      </c>
      <c r="K29" s="1" t="s">
        <v>459</v>
      </c>
      <c r="L29" s="1" t="s">
        <v>459</v>
      </c>
      <c r="M29" s="1" t="s">
        <v>342</v>
      </c>
      <c r="N29" s="1" t="s">
        <v>342</v>
      </c>
      <c r="O29" s="1" t="s">
        <v>343</v>
      </c>
      <c r="P29" s="1" t="s">
        <v>344</v>
      </c>
      <c r="Q29" s="1" t="s">
        <v>345</v>
      </c>
      <c r="R29" s="1" t="s">
        <v>460</v>
      </c>
      <c r="S29" s="1" t="s">
        <v>347</v>
      </c>
      <c r="T29" s="1" t="s">
        <v>348</v>
      </c>
      <c r="U29" s="1" t="s">
        <v>387</v>
      </c>
      <c r="V29" s="1" t="s">
        <v>350</v>
      </c>
    </row>
    <row r="30" s="1" customFormat="1" spans="1:22">
      <c r="A30" s="3">
        <v>999223982933460</v>
      </c>
      <c r="B30" s="1" t="s">
        <v>456</v>
      </c>
      <c r="C30" s="1" t="s">
        <v>461</v>
      </c>
      <c r="D30" s="1" t="s">
        <v>410</v>
      </c>
      <c r="E30" s="1" t="s">
        <v>462</v>
      </c>
      <c r="F30" s="1" t="s">
        <v>335</v>
      </c>
      <c r="G30" s="1" t="s">
        <v>355</v>
      </c>
      <c r="H30" s="1" t="s">
        <v>339</v>
      </c>
      <c r="I30" s="1" t="s">
        <v>459</v>
      </c>
      <c r="J30" s="1" t="s">
        <v>341</v>
      </c>
      <c r="K30" s="1" t="s">
        <v>459</v>
      </c>
      <c r="L30" s="1" t="s">
        <v>459</v>
      </c>
      <c r="M30" s="1" t="s">
        <v>342</v>
      </c>
      <c r="N30" s="1" t="s">
        <v>342</v>
      </c>
      <c r="O30" s="1" t="s">
        <v>343</v>
      </c>
      <c r="P30" s="1" t="s">
        <v>344</v>
      </c>
      <c r="Q30" s="1" t="s">
        <v>345</v>
      </c>
      <c r="R30" s="1" t="s">
        <v>463</v>
      </c>
      <c r="S30" s="1" t="s">
        <v>347</v>
      </c>
      <c r="T30" s="1" t="s">
        <v>348</v>
      </c>
      <c r="U30" s="1" t="s">
        <v>387</v>
      </c>
      <c r="V30" s="1" t="s">
        <v>350</v>
      </c>
    </row>
    <row r="31" s="1" customFormat="1" spans="1:22">
      <c r="A31" s="3">
        <v>999223979762185</v>
      </c>
      <c r="B31" s="1" t="s">
        <v>464</v>
      </c>
      <c r="C31" s="1" t="s">
        <v>465</v>
      </c>
      <c r="D31" s="1" t="s">
        <v>410</v>
      </c>
      <c r="E31" s="1" t="s">
        <v>466</v>
      </c>
      <c r="F31" s="1" t="s">
        <v>335</v>
      </c>
      <c r="G31" s="1" t="s">
        <v>355</v>
      </c>
      <c r="H31" s="1" t="s">
        <v>339</v>
      </c>
      <c r="I31" s="1" t="s">
        <v>467</v>
      </c>
      <c r="J31" s="1" t="s">
        <v>341</v>
      </c>
      <c r="K31" s="1" t="s">
        <v>467</v>
      </c>
      <c r="L31" s="1" t="s">
        <v>467</v>
      </c>
      <c r="M31" s="1" t="s">
        <v>342</v>
      </c>
      <c r="N31" s="1" t="s">
        <v>342</v>
      </c>
      <c r="O31" s="1" t="s">
        <v>343</v>
      </c>
      <c r="P31" s="1" t="s">
        <v>344</v>
      </c>
      <c r="Q31" s="1" t="s">
        <v>345</v>
      </c>
      <c r="R31" s="1" t="s">
        <v>468</v>
      </c>
      <c r="S31" s="1" t="s">
        <v>347</v>
      </c>
      <c r="T31" s="1" t="s">
        <v>348</v>
      </c>
      <c r="U31" s="1" t="s">
        <v>387</v>
      </c>
      <c r="V31" s="1" t="s">
        <v>350</v>
      </c>
    </row>
    <row r="32" s="1" customFormat="1" spans="1:22">
      <c r="A32" s="3">
        <v>23964216883</v>
      </c>
      <c r="B32" s="1" t="s">
        <v>469</v>
      </c>
      <c r="C32" s="1" t="s">
        <v>470</v>
      </c>
      <c r="D32" s="1" t="s">
        <v>471</v>
      </c>
      <c r="E32" s="1" t="s">
        <v>472</v>
      </c>
      <c r="F32" s="1" t="s">
        <v>335</v>
      </c>
      <c r="G32" s="1" t="s">
        <v>355</v>
      </c>
      <c r="H32" s="1" t="s">
        <v>339</v>
      </c>
      <c r="I32" s="1" t="s">
        <v>473</v>
      </c>
      <c r="J32" s="1" t="s">
        <v>341</v>
      </c>
      <c r="K32" s="1" t="s">
        <v>473</v>
      </c>
      <c r="L32" s="1" t="s">
        <v>473</v>
      </c>
      <c r="M32" s="1" t="s">
        <v>342</v>
      </c>
      <c r="N32" s="1" t="s">
        <v>342</v>
      </c>
      <c r="O32" s="1" t="s">
        <v>343</v>
      </c>
      <c r="P32" s="1" t="s">
        <v>344</v>
      </c>
      <c r="Q32" s="1" t="s">
        <v>345</v>
      </c>
      <c r="R32" s="1" t="s">
        <v>474</v>
      </c>
      <c r="S32" s="1" t="s">
        <v>347</v>
      </c>
      <c r="T32" s="1" t="s">
        <v>348</v>
      </c>
      <c r="U32" s="1" t="s">
        <v>387</v>
      </c>
      <c r="V32" s="1" t="s">
        <v>350</v>
      </c>
    </row>
    <row r="33" s="1" customFormat="1" spans="1:22">
      <c r="A33" s="3">
        <v>999223957004014</v>
      </c>
      <c r="B33" s="1" t="s">
        <v>469</v>
      </c>
      <c r="C33" s="1" t="s">
        <v>475</v>
      </c>
      <c r="D33" s="1" t="s">
        <v>476</v>
      </c>
      <c r="E33" s="1" t="s">
        <v>477</v>
      </c>
      <c r="F33" s="1" t="s">
        <v>335</v>
      </c>
      <c r="G33" s="1" t="s">
        <v>355</v>
      </c>
      <c r="H33" s="1" t="s">
        <v>339</v>
      </c>
      <c r="I33" s="1" t="s">
        <v>478</v>
      </c>
      <c r="J33" s="1" t="s">
        <v>341</v>
      </c>
      <c r="K33" s="1" t="s">
        <v>478</v>
      </c>
      <c r="L33" s="1" t="s">
        <v>478</v>
      </c>
      <c r="M33" s="1" t="s">
        <v>342</v>
      </c>
      <c r="N33" s="1" t="s">
        <v>342</v>
      </c>
      <c r="O33" s="1" t="s">
        <v>343</v>
      </c>
      <c r="P33" s="1" t="s">
        <v>344</v>
      </c>
      <c r="Q33" s="1" t="s">
        <v>345</v>
      </c>
      <c r="R33" s="1" t="s">
        <v>479</v>
      </c>
      <c r="S33" s="1" t="s">
        <v>347</v>
      </c>
      <c r="T33" s="1" t="s">
        <v>348</v>
      </c>
      <c r="U33" s="1" t="s">
        <v>387</v>
      </c>
      <c r="V33" s="1" t="s">
        <v>350</v>
      </c>
    </row>
    <row r="34" s="1" customFormat="1" spans="1:22">
      <c r="A34" s="3">
        <v>999223956980681</v>
      </c>
      <c r="B34" s="1" t="s">
        <v>469</v>
      </c>
      <c r="C34" s="1" t="s">
        <v>480</v>
      </c>
      <c r="D34" s="1" t="s">
        <v>471</v>
      </c>
      <c r="E34" s="1" t="s">
        <v>481</v>
      </c>
      <c r="F34" s="1" t="s">
        <v>335</v>
      </c>
      <c r="G34" s="1" t="s">
        <v>355</v>
      </c>
      <c r="H34" s="1" t="s">
        <v>339</v>
      </c>
      <c r="I34" s="1" t="s">
        <v>473</v>
      </c>
      <c r="J34" s="1" t="s">
        <v>341</v>
      </c>
      <c r="K34" s="1" t="s">
        <v>473</v>
      </c>
      <c r="L34" s="1" t="s">
        <v>473</v>
      </c>
      <c r="M34" s="1" t="s">
        <v>342</v>
      </c>
      <c r="N34" s="1" t="s">
        <v>342</v>
      </c>
      <c r="O34" s="1" t="s">
        <v>343</v>
      </c>
      <c r="P34" s="1" t="s">
        <v>344</v>
      </c>
      <c r="Q34" s="1" t="s">
        <v>345</v>
      </c>
      <c r="R34" s="1" t="s">
        <v>482</v>
      </c>
      <c r="S34" s="1" t="s">
        <v>347</v>
      </c>
      <c r="T34" s="1" t="s">
        <v>348</v>
      </c>
      <c r="U34" s="1" t="s">
        <v>387</v>
      </c>
      <c r="V34" s="1" t="s">
        <v>350</v>
      </c>
    </row>
    <row r="35" s="1" customFormat="1" spans="1:22">
      <c r="A35" s="3">
        <v>999223952710637</v>
      </c>
      <c r="B35" s="1" t="s">
        <v>469</v>
      </c>
      <c r="C35" s="1" t="s">
        <v>483</v>
      </c>
      <c r="D35" s="1" t="s">
        <v>410</v>
      </c>
      <c r="E35" s="1" t="s">
        <v>484</v>
      </c>
      <c r="F35" s="1" t="s">
        <v>365</v>
      </c>
      <c r="G35" s="1" t="s">
        <v>355</v>
      </c>
      <c r="H35" s="1" t="s">
        <v>339</v>
      </c>
      <c r="I35" s="1" t="s">
        <v>485</v>
      </c>
      <c r="J35" s="1" t="s">
        <v>341</v>
      </c>
      <c r="K35" s="1" t="s">
        <v>485</v>
      </c>
      <c r="L35" s="1" t="s">
        <v>485</v>
      </c>
      <c r="M35" s="1" t="s">
        <v>342</v>
      </c>
      <c r="N35" s="1" t="s">
        <v>342</v>
      </c>
      <c r="O35" s="1" t="s">
        <v>343</v>
      </c>
      <c r="P35" s="1" t="s">
        <v>344</v>
      </c>
      <c r="Q35" s="1" t="s">
        <v>345</v>
      </c>
      <c r="R35" s="1" t="s">
        <v>486</v>
      </c>
      <c r="S35" s="1" t="s">
        <v>347</v>
      </c>
      <c r="T35" s="1" t="s">
        <v>348</v>
      </c>
      <c r="U35" s="1" t="s">
        <v>387</v>
      </c>
      <c r="V35" s="1" t="s">
        <v>350</v>
      </c>
    </row>
    <row r="36" s="1" customFormat="1" spans="1:22">
      <c r="A36" s="3">
        <v>999223949271986</v>
      </c>
      <c r="B36" s="1" t="s">
        <v>469</v>
      </c>
      <c r="C36" s="1" t="s">
        <v>487</v>
      </c>
      <c r="D36" s="1" t="s">
        <v>471</v>
      </c>
      <c r="E36" s="1" t="s">
        <v>488</v>
      </c>
      <c r="F36" s="1" t="s">
        <v>335</v>
      </c>
      <c r="G36" s="1" t="s">
        <v>355</v>
      </c>
      <c r="H36" s="1" t="s">
        <v>339</v>
      </c>
      <c r="I36" s="1" t="s">
        <v>489</v>
      </c>
      <c r="J36" s="1" t="s">
        <v>341</v>
      </c>
      <c r="K36" s="1" t="s">
        <v>489</v>
      </c>
      <c r="L36" s="1" t="s">
        <v>489</v>
      </c>
      <c r="M36" s="1" t="s">
        <v>342</v>
      </c>
      <c r="N36" s="1" t="s">
        <v>342</v>
      </c>
      <c r="O36" s="1" t="s">
        <v>343</v>
      </c>
      <c r="P36" s="1" t="s">
        <v>344</v>
      </c>
      <c r="Q36" s="1" t="s">
        <v>345</v>
      </c>
      <c r="R36" s="1" t="s">
        <v>490</v>
      </c>
      <c r="S36" s="1" t="s">
        <v>347</v>
      </c>
      <c r="T36" s="1" t="s">
        <v>348</v>
      </c>
      <c r="U36" s="1" t="s">
        <v>387</v>
      </c>
      <c r="V36" s="1" t="s">
        <v>350</v>
      </c>
    </row>
    <row r="37" s="1" customFormat="1" spans="1:22">
      <c r="A37" s="3">
        <v>999223941335922</v>
      </c>
      <c r="B37" s="1" t="s">
        <v>491</v>
      </c>
      <c r="C37" s="1" t="s">
        <v>492</v>
      </c>
      <c r="D37" s="1" t="s">
        <v>410</v>
      </c>
      <c r="E37" s="1" t="s">
        <v>493</v>
      </c>
      <c r="F37" s="1" t="s">
        <v>335</v>
      </c>
      <c r="G37" s="1" t="s">
        <v>355</v>
      </c>
      <c r="H37" s="1" t="s">
        <v>339</v>
      </c>
      <c r="I37" s="1" t="s">
        <v>494</v>
      </c>
      <c r="J37" s="1" t="s">
        <v>341</v>
      </c>
      <c r="K37" s="1" t="s">
        <v>494</v>
      </c>
      <c r="L37" s="1" t="s">
        <v>494</v>
      </c>
      <c r="M37" s="1" t="s">
        <v>342</v>
      </c>
      <c r="N37" s="1" t="s">
        <v>342</v>
      </c>
      <c r="O37" s="1" t="s">
        <v>343</v>
      </c>
      <c r="P37" s="1" t="s">
        <v>344</v>
      </c>
      <c r="Q37" s="1" t="s">
        <v>345</v>
      </c>
      <c r="R37" s="1" t="s">
        <v>495</v>
      </c>
      <c r="S37" s="1" t="s">
        <v>347</v>
      </c>
      <c r="T37" s="1" t="s">
        <v>348</v>
      </c>
      <c r="U37" s="1" t="s">
        <v>387</v>
      </c>
      <c r="V37" s="1" t="s">
        <v>350</v>
      </c>
    </row>
    <row r="38" s="1" customFormat="1" spans="1:22">
      <c r="A38" s="3">
        <v>999223937642097</v>
      </c>
      <c r="B38" s="1" t="s">
        <v>491</v>
      </c>
      <c r="C38" s="1" t="s">
        <v>496</v>
      </c>
      <c r="D38" s="1" t="s">
        <v>476</v>
      </c>
      <c r="E38" s="1" t="s">
        <v>497</v>
      </c>
      <c r="F38" s="1" t="s">
        <v>335</v>
      </c>
      <c r="G38" s="1" t="s">
        <v>355</v>
      </c>
      <c r="H38" s="1" t="s">
        <v>339</v>
      </c>
      <c r="I38" s="1" t="s">
        <v>478</v>
      </c>
      <c r="J38" s="1" t="s">
        <v>341</v>
      </c>
      <c r="K38" s="1" t="s">
        <v>478</v>
      </c>
      <c r="L38" s="1" t="s">
        <v>478</v>
      </c>
      <c r="M38" s="1" t="s">
        <v>342</v>
      </c>
      <c r="N38" s="1" t="s">
        <v>342</v>
      </c>
      <c r="O38" s="1" t="s">
        <v>343</v>
      </c>
      <c r="P38" s="1" t="s">
        <v>344</v>
      </c>
      <c r="Q38" s="1" t="s">
        <v>345</v>
      </c>
      <c r="R38" s="1" t="s">
        <v>498</v>
      </c>
      <c r="S38" s="1" t="s">
        <v>347</v>
      </c>
      <c r="T38" s="1" t="s">
        <v>348</v>
      </c>
      <c r="U38" s="1" t="s">
        <v>387</v>
      </c>
      <c r="V38" s="1" t="s">
        <v>350</v>
      </c>
    </row>
    <row r="39" s="1" customFormat="1" spans="1:22">
      <c r="A39" s="3">
        <v>999223906095739</v>
      </c>
      <c r="B39" s="1" t="s">
        <v>499</v>
      </c>
      <c r="C39" s="1" t="s">
        <v>500</v>
      </c>
      <c r="D39" s="1" t="s">
        <v>501</v>
      </c>
      <c r="E39" s="1" t="s">
        <v>502</v>
      </c>
      <c r="F39" s="1" t="s">
        <v>335</v>
      </c>
      <c r="G39" s="1" t="s">
        <v>355</v>
      </c>
      <c r="H39" s="1" t="s">
        <v>339</v>
      </c>
      <c r="I39" s="1" t="s">
        <v>503</v>
      </c>
      <c r="J39" s="1" t="s">
        <v>341</v>
      </c>
      <c r="K39" s="1" t="s">
        <v>503</v>
      </c>
      <c r="L39" s="1" t="s">
        <v>503</v>
      </c>
      <c r="M39" s="1" t="s">
        <v>342</v>
      </c>
      <c r="N39" s="1" t="s">
        <v>342</v>
      </c>
      <c r="O39" s="1" t="s">
        <v>343</v>
      </c>
      <c r="P39" s="1" t="s">
        <v>344</v>
      </c>
      <c r="Q39" s="1" t="s">
        <v>345</v>
      </c>
      <c r="R39" s="1" t="s">
        <v>504</v>
      </c>
      <c r="S39" s="1" t="s">
        <v>347</v>
      </c>
      <c r="T39" s="1" t="s">
        <v>348</v>
      </c>
      <c r="U39" s="1" t="s">
        <v>387</v>
      </c>
      <c r="V39" s="1" t="s">
        <v>350</v>
      </c>
    </row>
    <row r="40" s="1" customFormat="1" spans="1:22">
      <c r="A40" s="3">
        <v>999223903566160</v>
      </c>
      <c r="B40" s="1" t="s">
        <v>499</v>
      </c>
      <c r="C40" s="1" t="s">
        <v>505</v>
      </c>
      <c r="D40" s="1" t="s">
        <v>471</v>
      </c>
      <c r="E40" s="1" t="s">
        <v>506</v>
      </c>
      <c r="F40" s="1" t="s">
        <v>365</v>
      </c>
      <c r="G40" s="1" t="s">
        <v>355</v>
      </c>
      <c r="H40" s="1" t="s">
        <v>339</v>
      </c>
      <c r="I40" s="1" t="s">
        <v>507</v>
      </c>
      <c r="J40" s="1" t="s">
        <v>341</v>
      </c>
      <c r="K40" s="1" t="s">
        <v>507</v>
      </c>
      <c r="L40" s="1" t="s">
        <v>507</v>
      </c>
      <c r="M40" s="1" t="s">
        <v>342</v>
      </c>
      <c r="N40" s="1" t="s">
        <v>342</v>
      </c>
      <c r="O40" s="1" t="s">
        <v>343</v>
      </c>
      <c r="P40" s="1" t="s">
        <v>344</v>
      </c>
      <c r="Q40" s="1" t="s">
        <v>345</v>
      </c>
      <c r="R40" s="1" t="s">
        <v>508</v>
      </c>
      <c r="S40" s="1" t="s">
        <v>347</v>
      </c>
      <c r="T40" s="1" t="s">
        <v>348</v>
      </c>
      <c r="U40" s="1" t="s">
        <v>387</v>
      </c>
      <c r="V40" s="1" t="s">
        <v>350</v>
      </c>
    </row>
    <row r="41" s="1" customFormat="1" spans="1:22">
      <c r="A41" s="3">
        <v>999223903479479</v>
      </c>
      <c r="B41" s="1" t="s">
        <v>499</v>
      </c>
      <c r="C41" s="1" t="s">
        <v>509</v>
      </c>
      <c r="D41" s="1" t="s">
        <v>476</v>
      </c>
      <c r="E41" s="1" t="s">
        <v>510</v>
      </c>
      <c r="F41" s="1" t="s">
        <v>399</v>
      </c>
      <c r="G41" s="1" t="s">
        <v>335</v>
      </c>
      <c r="H41" s="1" t="s">
        <v>339</v>
      </c>
      <c r="I41" s="1" t="s">
        <v>511</v>
      </c>
      <c r="J41" s="1" t="s">
        <v>341</v>
      </c>
      <c r="K41" s="1" t="s">
        <v>511</v>
      </c>
      <c r="L41" s="1" t="s">
        <v>511</v>
      </c>
      <c r="M41" s="1" t="s">
        <v>342</v>
      </c>
      <c r="N41" s="1" t="s">
        <v>342</v>
      </c>
      <c r="O41" s="1" t="s">
        <v>343</v>
      </c>
      <c r="P41" s="1" t="s">
        <v>344</v>
      </c>
      <c r="Q41" s="1" t="s">
        <v>345</v>
      </c>
      <c r="R41" s="1" t="s">
        <v>512</v>
      </c>
      <c r="S41" s="1" t="s">
        <v>347</v>
      </c>
      <c r="T41" s="1" t="s">
        <v>348</v>
      </c>
      <c r="U41" s="1" t="s">
        <v>387</v>
      </c>
      <c r="V41" s="1" t="s">
        <v>350</v>
      </c>
    </row>
    <row r="42" s="1" customFormat="1" spans="1:22">
      <c r="A42" s="3">
        <v>999223902875862</v>
      </c>
      <c r="B42" s="1" t="s">
        <v>499</v>
      </c>
      <c r="C42" s="1" t="s">
        <v>513</v>
      </c>
      <c r="D42" s="1" t="s">
        <v>476</v>
      </c>
      <c r="E42" s="1" t="s">
        <v>514</v>
      </c>
      <c r="F42" s="1" t="s">
        <v>399</v>
      </c>
      <c r="G42" s="1" t="s">
        <v>335</v>
      </c>
      <c r="H42" s="1" t="s">
        <v>339</v>
      </c>
      <c r="I42" s="1" t="s">
        <v>511</v>
      </c>
      <c r="J42" s="1" t="s">
        <v>341</v>
      </c>
      <c r="K42" s="1" t="s">
        <v>511</v>
      </c>
      <c r="L42" s="1" t="s">
        <v>511</v>
      </c>
      <c r="M42" s="1" t="s">
        <v>342</v>
      </c>
      <c r="N42" s="1" t="s">
        <v>342</v>
      </c>
      <c r="O42" s="1" t="s">
        <v>343</v>
      </c>
      <c r="P42" s="1" t="s">
        <v>344</v>
      </c>
      <c r="Q42" s="1" t="s">
        <v>345</v>
      </c>
      <c r="R42" s="1" t="s">
        <v>515</v>
      </c>
      <c r="S42" s="1" t="s">
        <v>347</v>
      </c>
      <c r="T42" s="1" t="s">
        <v>348</v>
      </c>
      <c r="U42" s="1" t="s">
        <v>387</v>
      </c>
      <c r="V42" s="1" t="s">
        <v>350</v>
      </c>
    </row>
    <row r="43" s="1" customFormat="1" spans="1:22">
      <c r="A43" s="3">
        <v>999223832659256</v>
      </c>
      <c r="B43" s="1" t="s">
        <v>516</v>
      </c>
      <c r="C43" s="1" t="s">
        <v>517</v>
      </c>
      <c r="D43" s="1" t="s">
        <v>501</v>
      </c>
      <c r="E43" s="1" t="s">
        <v>518</v>
      </c>
      <c r="F43" s="1" t="s">
        <v>335</v>
      </c>
      <c r="G43" s="1" t="s">
        <v>355</v>
      </c>
      <c r="H43" s="1" t="s">
        <v>339</v>
      </c>
      <c r="I43" s="1" t="s">
        <v>503</v>
      </c>
      <c r="J43" s="1" t="s">
        <v>341</v>
      </c>
      <c r="K43" s="1" t="s">
        <v>503</v>
      </c>
      <c r="L43" s="1" t="s">
        <v>503</v>
      </c>
      <c r="M43" s="1" t="s">
        <v>342</v>
      </c>
      <c r="N43" s="1" t="s">
        <v>342</v>
      </c>
      <c r="O43" s="1" t="s">
        <v>343</v>
      </c>
      <c r="P43" s="1" t="s">
        <v>344</v>
      </c>
      <c r="Q43" s="1" t="s">
        <v>345</v>
      </c>
      <c r="R43" s="1" t="s">
        <v>519</v>
      </c>
      <c r="S43" s="1" t="s">
        <v>347</v>
      </c>
      <c r="T43" s="1" t="s">
        <v>348</v>
      </c>
      <c r="U43" s="1" t="s">
        <v>387</v>
      </c>
      <c r="V43" s="1" t="s">
        <v>350</v>
      </c>
    </row>
    <row r="44" s="1" customFormat="1" spans="1:22">
      <c r="A44" s="3">
        <v>999223830803087</v>
      </c>
      <c r="B44" s="1" t="s">
        <v>516</v>
      </c>
      <c r="C44" s="1" t="s">
        <v>520</v>
      </c>
      <c r="D44" s="1" t="s">
        <v>501</v>
      </c>
      <c r="E44" s="1" t="s">
        <v>521</v>
      </c>
      <c r="F44" s="1" t="s">
        <v>365</v>
      </c>
      <c r="G44" s="1" t="s">
        <v>338</v>
      </c>
      <c r="H44" s="1" t="s">
        <v>339</v>
      </c>
      <c r="I44" s="1" t="s">
        <v>522</v>
      </c>
      <c r="J44" s="1" t="s">
        <v>341</v>
      </c>
      <c r="K44" s="1" t="s">
        <v>522</v>
      </c>
      <c r="L44" s="1" t="s">
        <v>522</v>
      </c>
      <c r="M44" s="1" t="s">
        <v>342</v>
      </c>
      <c r="N44" s="1" t="s">
        <v>342</v>
      </c>
      <c r="O44" s="1" t="s">
        <v>343</v>
      </c>
      <c r="P44" s="1" t="s">
        <v>344</v>
      </c>
      <c r="Q44" s="1" t="s">
        <v>345</v>
      </c>
      <c r="R44" s="1" t="s">
        <v>523</v>
      </c>
      <c r="S44" s="1" t="s">
        <v>347</v>
      </c>
      <c r="T44" s="1" t="s">
        <v>348</v>
      </c>
      <c r="U44" s="1" t="s">
        <v>387</v>
      </c>
      <c r="V44" s="1" t="s">
        <v>350</v>
      </c>
    </row>
    <row r="45" s="1" customFormat="1" spans="1:22">
      <c r="A45" s="3">
        <v>999223830620627</v>
      </c>
      <c r="B45" s="1" t="s">
        <v>516</v>
      </c>
      <c r="C45" s="1" t="s">
        <v>524</v>
      </c>
      <c r="D45" s="1" t="s">
        <v>476</v>
      </c>
      <c r="E45" s="1" t="s">
        <v>525</v>
      </c>
      <c r="F45" s="1" t="s">
        <v>365</v>
      </c>
      <c r="G45" s="1" t="s">
        <v>338</v>
      </c>
      <c r="H45" s="1" t="s">
        <v>339</v>
      </c>
      <c r="I45" s="1" t="s">
        <v>526</v>
      </c>
      <c r="J45" s="1" t="s">
        <v>341</v>
      </c>
      <c r="K45" s="1" t="s">
        <v>526</v>
      </c>
      <c r="L45" s="1" t="s">
        <v>526</v>
      </c>
      <c r="M45" s="1" t="s">
        <v>342</v>
      </c>
      <c r="N45" s="1" t="s">
        <v>342</v>
      </c>
      <c r="O45" s="1" t="s">
        <v>343</v>
      </c>
      <c r="P45" s="1" t="s">
        <v>344</v>
      </c>
      <c r="Q45" s="1" t="s">
        <v>345</v>
      </c>
      <c r="R45" s="1" t="s">
        <v>527</v>
      </c>
      <c r="S45" s="1" t="s">
        <v>347</v>
      </c>
      <c r="T45" s="1" t="s">
        <v>348</v>
      </c>
      <c r="U45" s="1" t="s">
        <v>387</v>
      </c>
      <c r="V45" s="1" t="s">
        <v>350</v>
      </c>
    </row>
    <row r="46" s="1" customFormat="1" spans="1:22">
      <c r="A46" s="3">
        <v>999223814729789</v>
      </c>
      <c r="B46" s="1" t="s">
        <v>528</v>
      </c>
      <c r="C46" s="1" t="s">
        <v>529</v>
      </c>
      <c r="D46" s="1" t="s">
        <v>410</v>
      </c>
      <c r="E46" s="1" t="s">
        <v>530</v>
      </c>
      <c r="F46" s="1" t="s">
        <v>404</v>
      </c>
      <c r="G46" s="1" t="s">
        <v>335</v>
      </c>
      <c r="H46" s="1" t="s">
        <v>339</v>
      </c>
      <c r="I46" s="1" t="s">
        <v>531</v>
      </c>
      <c r="J46" s="1" t="s">
        <v>341</v>
      </c>
      <c r="K46" s="1" t="s">
        <v>531</v>
      </c>
      <c r="L46" s="1" t="s">
        <v>531</v>
      </c>
      <c r="M46" s="1" t="s">
        <v>342</v>
      </c>
      <c r="N46" s="1" t="s">
        <v>342</v>
      </c>
      <c r="O46" s="1" t="s">
        <v>343</v>
      </c>
      <c r="P46" s="1" t="s">
        <v>344</v>
      </c>
      <c r="Q46" s="1" t="s">
        <v>345</v>
      </c>
      <c r="R46" s="1" t="s">
        <v>532</v>
      </c>
      <c r="S46" s="1" t="s">
        <v>347</v>
      </c>
      <c r="T46" s="1" t="s">
        <v>348</v>
      </c>
      <c r="U46" s="1" t="s">
        <v>387</v>
      </c>
      <c r="V46" s="1" t="s">
        <v>350</v>
      </c>
    </row>
    <row r="47" s="1" customFormat="1" spans="1:22">
      <c r="A47" s="3">
        <v>999223802022841</v>
      </c>
      <c r="B47" s="1" t="s">
        <v>528</v>
      </c>
      <c r="C47" s="1" t="s">
        <v>533</v>
      </c>
      <c r="D47" s="1" t="s">
        <v>410</v>
      </c>
      <c r="E47" s="1" t="s">
        <v>534</v>
      </c>
      <c r="F47" s="1" t="s">
        <v>335</v>
      </c>
      <c r="G47" s="1" t="s">
        <v>355</v>
      </c>
      <c r="H47" s="1" t="s">
        <v>339</v>
      </c>
      <c r="I47" s="1" t="s">
        <v>535</v>
      </c>
      <c r="J47" s="1" t="s">
        <v>341</v>
      </c>
      <c r="K47" s="1" t="s">
        <v>535</v>
      </c>
      <c r="L47" s="1" t="s">
        <v>535</v>
      </c>
      <c r="M47" s="1" t="s">
        <v>342</v>
      </c>
      <c r="N47" s="1" t="s">
        <v>342</v>
      </c>
      <c r="O47" s="1" t="s">
        <v>343</v>
      </c>
      <c r="P47" s="1" t="s">
        <v>344</v>
      </c>
      <c r="Q47" s="1" t="s">
        <v>345</v>
      </c>
      <c r="R47" s="1" t="s">
        <v>536</v>
      </c>
      <c r="S47" s="1" t="s">
        <v>347</v>
      </c>
      <c r="T47" s="1" t="s">
        <v>348</v>
      </c>
      <c r="U47" s="1" t="s">
        <v>387</v>
      </c>
      <c r="V47" s="1" t="s">
        <v>350</v>
      </c>
    </row>
    <row r="48" s="1" customFormat="1" spans="1:22">
      <c r="A48" s="3">
        <v>999223782037661</v>
      </c>
      <c r="B48" s="1" t="s">
        <v>537</v>
      </c>
      <c r="C48" s="1" t="s">
        <v>538</v>
      </c>
      <c r="D48" s="1" t="s">
        <v>410</v>
      </c>
      <c r="E48" s="1" t="s">
        <v>539</v>
      </c>
      <c r="F48" s="1" t="s">
        <v>381</v>
      </c>
      <c r="G48" s="1" t="s">
        <v>338</v>
      </c>
      <c r="H48" s="1" t="s">
        <v>339</v>
      </c>
      <c r="I48" s="1" t="s">
        <v>540</v>
      </c>
      <c r="J48" s="1" t="s">
        <v>341</v>
      </c>
      <c r="K48" s="1" t="s">
        <v>540</v>
      </c>
      <c r="L48" s="1" t="s">
        <v>540</v>
      </c>
      <c r="M48" s="1" t="s">
        <v>342</v>
      </c>
      <c r="N48" s="1" t="s">
        <v>342</v>
      </c>
      <c r="O48" s="1" t="s">
        <v>343</v>
      </c>
      <c r="P48" s="1" t="s">
        <v>344</v>
      </c>
      <c r="Q48" s="1" t="s">
        <v>345</v>
      </c>
      <c r="R48" s="1" t="s">
        <v>541</v>
      </c>
      <c r="S48" s="1" t="s">
        <v>347</v>
      </c>
      <c r="T48" s="1" t="s">
        <v>348</v>
      </c>
      <c r="U48" s="1" t="s">
        <v>387</v>
      </c>
      <c r="V48" s="1" t="s">
        <v>350</v>
      </c>
    </row>
    <row r="49" s="1" customFormat="1" spans="1:22">
      <c r="A49" s="3">
        <v>999223398478991</v>
      </c>
      <c r="B49" s="1" t="s">
        <v>542</v>
      </c>
      <c r="C49" s="1" t="s">
        <v>543</v>
      </c>
      <c r="D49" s="1" t="s">
        <v>501</v>
      </c>
      <c r="E49" s="1" t="s">
        <v>544</v>
      </c>
      <c r="F49" s="1" t="s">
        <v>335</v>
      </c>
      <c r="G49" s="1" t="s">
        <v>355</v>
      </c>
      <c r="H49" s="1" t="s">
        <v>339</v>
      </c>
      <c r="I49" s="1" t="s">
        <v>545</v>
      </c>
      <c r="J49" s="1" t="s">
        <v>341</v>
      </c>
      <c r="K49" s="1" t="s">
        <v>545</v>
      </c>
      <c r="L49" s="1" t="s">
        <v>545</v>
      </c>
      <c r="M49" s="1" t="s">
        <v>342</v>
      </c>
      <c r="N49" s="1" t="s">
        <v>342</v>
      </c>
      <c r="O49" s="1" t="s">
        <v>343</v>
      </c>
      <c r="P49" s="1" t="s">
        <v>344</v>
      </c>
      <c r="Q49" s="1" t="s">
        <v>345</v>
      </c>
      <c r="R49" s="1" t="s">
        <v>546</v>
      </c>
      <c r="S49" s="1" t="s">
        <v>347</v>
      </c>
      <c r="T49" s="1" t="s">
        <v>348</v>
      </c>
      <c r="U49" s="1" t="s">
        <v>387</v>
      </c>
      <c r="V49" s="1" t="s">
        <v>350</v>
      </c>
    </row>
    <row r="50" s="1" customFormat="1" spans="1:22">
      <c r="A50" s="3">
        <v>999224016176061</v>
      </c>
      <c r="B50" s="1" t="s">
        <v>432</v>
      </c>
      <c r="C50" s="1" t="s">
        <v>547</v>
      </c>
      <c r="D50" s="1" t="s">
        <v>476</v>
      </c>
      <c r="E50" s="1" t="s">
        <v>548</v>
      </c>
      <c r="F50" s="1" t="s">
        <v>335</v>
      </c>
      <c r="G50" s="1" t="s">
        <v>355</v>
      </c>
      <c r="H50" s="1" t="s">
        <v>339</v>
      </c>
      <c r="I50" s="1" t="s">
        <v>549</v>
      </c>
      <c r="J50" s="1" t="s">
        <v>341</v>
      </c>
      <c r="K50" s="1" t="s">
        <v>549</v>
      </c>
      <c r="L50" s="1" t="s">
        <v>549</v>
      </c>
      <c r="M50" s="1" t="s">
        <v>342</v>
      </c>
      <c r="N50" s="1" t="s">
        <v>342</v>
      </c>
      <c r="O50" s="1" t="s">
        <v>343</v>
      </c>
      <c r="P50" s="1" t="s">
        <v>344</v>
      </c>
      <c r="Q50" s="1" t="s">
        <v>345</v>
      </c>
      <c r="R50" s="1" t="s">
        <v>550</v>
      </c>
      <c r="S50" s="1" t="s">
        <v>347</v>
      </c>
      <c r="T50" s="1" t="s">
        <v>348</v>
      </c>
      <c r="U50" s="1" t="s">
        <v>387</v>
      </c>
      <c r="V50" s="1" t="s">
        <v>350</v>
      </c>
    </row>
    <row r="51" s="1" customFormat="1" spans="1:22">
      <c r="A51" s="3">
        <v>999224015358501</v>
      </c>
      <c r="B51" s="1" t="s">
        <v>432</v>
      </c>
      <c r="C51" s="1" t="s">
        <v>551</v>
      </c>
      <c r="D51" s="1" t="s">
        <v>552</v>
      </c>
      <c r="E51" s="1" t="s">
        <v>553</v>
      </c>
      <c r="F51" s="1" t="s">
        <v>399</v>
      </c>
      <c r="G51" s="1" t="s">
        <v>335</v>
      </c>
      <c r="H51" s="1" t="s">
        <v>339</v>
      </c>
      <c r="I51" s="1" t="s">
        <v>554</v>
      </c>
      <c r="J51" s="1" t="s">
        <v>341</v>
      </c>
      <c r="K51" s="1" t="s">
        <v>554</v>
      </c>
      <c r="L51" s="1" t="s">
        <v>554</v>
      </c>
      <c r="M51" s="1" t="s">
        <v>342</v>
      </c>
      <c r="N51" s="1" t="s">
        <v>342</v>
      </c>
      <c r="O51" s="1" t="s">
        <v>343</v>
      </c>
      <c r="P51" s="1" t="s">
        <v>344</v>
      </c>
      <c r="Q51" s="1" t="s">
        <v>345</v>
      </c>
      <c r="R51" s="1" t="s">
        <v>555</v>
      </c>
      <c r="S51" s="1" t="s">
        <v>347</v>
      </c>
      <c r="T51" s="1" t="s">
        <v>348</v>
      </c>
      <c r="U51" s="1" t="s">
        <v>387</v>
      </c>
      <c r="V51" s="1" t="s">
        <v>350</v>
      </c>
    </row>
    <row r="52" s="1" customFormat="1" spans="1:22">
      <c r="A52" s="3">
        <v>24006636886</v>
      </c>
      <c r="B52" s="1" t="s">
        <v>432</v>
      </c>
      <c r="C52" s="1" t="s">
        <v>556</v>
      </c>
      <c r="D52" s="1" t="s">
        <v>476</v>
      </c>
      <c r="E52" s="1" t="s">
        <v>557</v>
      </c>
      <c r="F52" s="1" t="s">
        <v>335</v>
      </c>
      <c r="G52" s="1" t="s">
        <v>355</v>
      </c>
      <c r="H52" s="1" t="s">
        <v>339</v>
      </c>
      <c r="I52" s="1" t="s">
        <v>426</v>
      </c>
      <c r="J52" s="1" t="s">
        <v>341</v>
      </c>
      <c r="K52" s="1" t="s">
        <v>426</v>
      </c>
      <c r="L52" s="1" t="s">
        <v>426</v>
      </c>
      <c r="M52" s="1" t="s">
        <v>342</v>
      </c>
      <c r="N52" s="1" t="s">
        <v>342</v>
      </c>
      <c r="O52" s="1" t="s">
        <v>343</v>
      </c>
      <c r="P52" s="1" t="s">
        <v>344</v>
      </c>
      <c r="Q52" s="1" t="s">
        <v>345</v>
      </c>
      <c r="R52" s="1" t="s">
        <v>558</v>
      </c>
      <c r="S52" s="1" t="s">
        <v>347</v>
      </c>
      <c r="T52" s="1" t="s">
        <v>348</v>
      </c>
      <c r="U52" s="1" t="s">
        <v>387</v>
      </c>
      <c r="V52" s="1" t="s">
        <v>350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2023-05-29T01:20:45Z</dcterms:created>
  <dcterms:modified xsi:type="dcterms:W3CDTF">2023-05-29T01:43:39Z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10BE5891E1EA4BB4A2C4E7249FCBFF77_12</vt:lpwstr>
  </property>
  <property fmtid="{D5CDD505-2E9C-101B-9397-08002B2CF9AE}" pid="3" name="KSOProductBuildVer">
    <vt:lpwstr>2052-11.1.0.14309</vt:lpwstr>
  </property>
</Properties>
</file>